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ucky Frog Photo Booth | Video " sheetId="1" r:id="rId4"/>
    <sheet state="visible" name="Points of Interest" sheetId="2" r:id="rId5"/>
    <sheet state="visible" name="POI Images" sheetId="3" r:id="rId6"/>
    <sheet state="visible" name="FROM Directions" sheetId="4" r:id="rId7"/>
    <sheet state="visible" name="TO Directions" sheetId="5" r:id="rId8"/>
    <sheet state="visible" name="Iframe Embeds" sheetId="6" r:id="rId9"/>
  </sheets>
  <definedNames/>
  <calcPr/>
</workbook>
</file>

<file path=xl/sharedStrings.xml><?xml version="1.0" encoding="utf-8"?>
<sst xmlns="http://schemas.openxmlformats.org/spreadsheetml/2006/main" count="3237" uniqueCount="2497">
  <si>
    <t>Business Name</t>
  </si>
  <si>
    <t>Lucky Frog Photo Booth | Video Booth Rental Los Angeles</t>
  </si>
  <si>
    <t>Business Adress</t>
  </si>
  <si>
    <t>Business Phone</t>
  </si>
  <si>
    <t>Business Website</t>
  </si>
  <si>
    <t>Business Status</t>
  </si>
  <si>
    <t>Business Rating</t>
  </si>
  <si>
    <t>Business Total Ratings</t>
  </si>
  <si>
    <t>Place ID</t>
  </si>
  <si>
    <t>Knowledge Graph</t>
  </si>
  <si>
    <t>Suggest Edit</t>
  </si>
  <si>
    <t>Questions Ask</t>
  </si>
  <si>
    <t>Questions List</t>
  </si>
  <si>
    <t>Posts</t>
  </si>
  <si>
    <t>Products</t>
  </si>
  <si>
    <t>Lat &amp; Long</t>
  </si>
  <si>
    <t>https://www.google.com/maps?ll=@33.835649,-118.0405814&amp;z=9&amp;cid=16862447101126945061</t>
  </si>
  <si>
    <t>Maps URL</t>
  </si>
  <si>
    <t>https://www.google.com/maps/place/Lucky+Frog+Photo+Booth+%7C+Video+Booth+Rental+Los+Angeles/@33.8356491,-118.0405814,9z/data=!3m1!4b1!4m5!3m4!1s0xaf59245327c844a1:0xea03724c227ca925!8m2!3d33.835649!4d-118.0405814?shorturl=1</t>
  </si>
  <si>
    <t>Map</t>
  </si>
  <si>
    <t>https://www.google.com/maps/@33.835649,-118.0405814,9?ucbcb=1&amp;cid=16862447101126945061&amp;entry=ttu</t>
  </si>
  <si>
    <t>CID</t>
  </si>
  <si>
    <t>https://www.google.com/maps?cid=16862447101126945061</t>
  </si>
  <si>
    <t>directions FROM location</t>
  </si>
  <si>
    <t>https://www.google.com/maps/dir//33.835649,-118.0405814/@33.835649,-118.0405814,9?ucbcb=1&amp;entry=ttu</t>
  </si>
  <si>
    <t>directions TO location</t>
  </si>
  <si>
    <t>https://www.google.com/maps/dir/33.835649,-118.0405814/@33.835649,-118.0405814,9?ucbcb=1&amp;entry=ttu</t>
  </si>
  <si>
    <t>Street View Panorama</t>
  </si>
  <si>
    <t>https://www.google.com/maps/@?api=1&amp;map_action=pano&amp;viewpoint=33.835649%2C-118.0405814</t>
  </si>
  <si>
    <t>Satellite View</t>
  </si>
  <si>
    <t>https://www.google.com/maps/@?api=1&amp;map_action=map&amp;center=33.835649%2C-118.0405814&amp;zoom=9&amp;basemap=satellite</t>
  </si>
  <si>
    <t>Satellite Traffic View</t>
  </si>
  <si>
    <t>https://www.google.com/maps/@?api=1&amp;map_action=map&amp;center=33.835649%2C-118.0405814&amp;zoom=9&amp;basemap=satellite&amp;layer=traffic</t>
  </si>
  <si>
    <t>Transit View</t>
  </si>
  <si>
    <t>https://www.google.com/maps/dir///@33.835649,-118.0405814,9z?entry=ttu</t>
  </si>
  <si>
    <t>Layers View</t>
  </si>
  <si>
    <t>https://www.google.com/maps/place/Lucky+Frog+Photo+Booth+%7C+Video+Booth+Rental+Los+Angeles/@33.8356491,-118.0405814,9z/data=!3m1!1e3!3m1!4b1!4m5!3m4!1s0xaf59245327c844a1:0xea03724c227ca925!8m2!3d33.835649!4d-118.0405814?shorturl=1</t>
  </si>
  <si>
    <t>Layer Transit</t>
  </si>
  <si>
    <t>https://www.google.com/maps/place/Lucky+Frog+Photo+Booth+%7C+Video+Booth+Rental+Los+Angeles/@33.8356491,-118.0405814,9z/data=!3m1!4b1!4m5!3m4!1s0xaf59245327c844a1:0xea03724c227ca925!8m2!3d33.835649!4d-118.0405814!5m1!1e1?shorturl=1</t>
  </si>
  <si>
    <t>Layer Public Transportation</t>
  </si>
  <si>
    <t>https://www.google.com/maps/place/Lucky+Frog+Photo+Booth+%7C+Video+Booth+Rental+Los+Angeles/@33.8356491,-118.0405814,9z/data=!3m1!4b1!4m5!3m4!1s0xaf59245327c844a1:0xea03724c227ca925!8m2!3d33.835649!4d-118.0405814!5m1!1e2?shorturl=1</t>
  </si>
  <si>
    <t>Layer Bycicle</t>
  </si>
  <si>
    <t>https://www.google.com/maps/place/Lucky+Frog+Photo+Booth+%7C+Video+Booth+Rental+Los+Angeles/@33.8356491,-118.0405814,9z/data=!3m1!4b1!4m5!3m4!1s0xaf59245327c844a1:0xea03724c227ca925!8m2!3d33.835649!4d-118.0405814!5m1!1e3?shorturl=1</t>
  </si>
  <si>
    <t>Layer Terrain</t>
  </si>
  <si>
    <t>https://www.google.com/maps/place/Lucky+Frog+Photo+Booth+%7C+Video+Booth+Rental+Los+Angeles/@33.8356491,-118.0405814,9z/data=!3m1!4b1!4m5!3m4!1s0xaf59245327c844a1:0xea03724c227ca925!8m2!3d33.835649!4d-118.0405814!5m1!1e4?shorturl=1</t>
  </si>
  <si>
    <t>Layer Street View</t>
  </si>
  <si>
    <t>https://www.google.com/maps/place/Lucky+Frog+Photo+Booth+%7C+Video+Booth+Rental+Los+Angeles/@33.8356491,-118.0405814,9z/data=!3m1!4b1!4m5!3m4!1s0xaf59245327c844a1:0xea03724c227ca925!8m2!3d33.835649!4d-118.0405814!5m1!1e5?shorturl=1</t>
  </si>
  <si>
    <t>Layer Wildfires</t>
  </si>
  <si>
    <t>https://www.google.com/maps/place/Lucky+Frog+Photo+Booth+%7C+Video+Booth+Rental+Los+Angeles/@33.8356491,-118.0405814,9z/data=!3m1!4b1!4m5!3m4!1s0xaf59245327c844a1:0xea03724c227ca925!8m2!3d33.835649!4d-118.0405814!5m1!1e8?shorturl=1</t>
  </si>
  <si>
    <t>Layer Air Quality</t>
  </si>
  <si>
    <t>https://www.google.com/maps/place/Lucky+Frog+Photo+Booth+%7C+Video+Booth+Rental+Los+Angeles/@33.8356491,-118.0405814,9z/data=!3m1!4b1!4m5!3m4!1s0xaf59245327c844a1:0xea03724c227ca925!8m2!3d33.835649!4d-118.0405814!5m1!1e9?shorturl=1</t>
  </si>
  <si>
    <t>Layer Public Transportation &amp; Terrain</t>
  </si>
  <si>
    <t>https://www.google.com/maps/place/Lucky+Frog+Photo+Booth+%7C+Video+Booth+Rental+Los+Angeles/@33.8356491,-118.0405814,9z/data=!3m1!4b1!4m5!3m4!1s0xaf59245327c844a1:0xea03724c227ca925!8m2!3d33.835649!4d-118.0405814!5m2!1e2!1e4?shorturl=1</t>
  </si>
  <si>
    <t>Layer Transit &amp; Terrain</t>
  </si>
  <si>
    <t>https://www.google.com/maps/place/Lucky+Frog+Photo+Booth+%7C+Video+Booth+Rental+Los+Angeles/@33.8356491,-118.0405814,9z/data=!3m1!4b1!4m5!3m4!1s0xaf59245327c844a1:0xea03724c227ca925!8m2!3d33.835649!4d-118.0405814!5m2!1e1!1e4?shorturl=1</t>
  </si>
  <si>
    <t>Layer Public Transportation &amp; Terrain &amp; Street View</t>
  </si>
  <si>
    <t>https://www.google.com/maps/place/Lucky+Frog+Photo+Booth+%7C+Video+Booth+Rental+Los+Angeles/@33.8356491,-118.0405814,9z/data=!3m1!4b1!4m5!3m4!1s0xaf59245327c844a1:0xea03724c227ca925!8m2!3d33.835649!4d-118.0405814!5m3!1e2!1e4!1e5?shorturl=1</t>
  </si>
  <si>
    <t>Layer Transit &amp; Terrain &amp; Street View</t>
  </si>
  <si>
    <t>https://www.google.com/maps/place/Lucky+Frog+Photo+Booth+%7C+Video+Booth+Rental+Los+Angeles/@33.8356491,-118.0405814,9z/data=!3m1!4b1!4m5!3m4!1s0xaf59245327c844a1:0xea03724c227ca925!8m2!3d33.835649!4d-118.0405814!5m3!1e1!1e4!1e5?shorturl=1</t>
  </si>
  <si>
    <t>folder</t>
  </si>
  <si>
    <t>https://drive.google.com/drive/folders/1GnZOxwnYBTHd2RIrnPs5EZQmQiwWFk1I</t>
  </si>
  <si>
    <t>file</t>
  </si>
  <si>
    <t>https://docs.google.com/spreadsheet/pub?key=1JdQqrAb1OruVN9aK05QCfgJbEMkbSg1713oA0PfP87s</t>
  </si>
  <si>
    <t>pubhtml</t>
  </si>
  <si>
    <t>https://docs.google.com/spreadsheets/d/1JdQqrAb1OruVN9aK05QCfgJbEMkbSg1713oA0PfP87s/pubhtml</t>
  </si>
  <si>
    <t>pub</t>
  </si>
  <si>
    <t>https://docs.google.com/spreadsheets/d/1JdQqrAb1OruVN9aK05QCfgJbEMkbSg1713oA0PfP87s/pub</t>
  </si>
  <si>
    <t>view</t>
  </si>
  <si>
    <t>https://docs.google.com/spreadsheets/d/1JdQqrAb1OruVN9aK05QCfgJbEMkbSg1713oA0PfP87s/view</t>
  </si>
  <si>
    <t>https://www.google.com/maps/place/Lucky+Frog+Photo+Booth+%7C+Video+Booth+Rental+Los+Angeles/@33.835649,-118.0405814,14z/data=!3m1!4b1!4m5!3m4!1s0xaf59245327c844a1:0xea03724c227ca925!8m2!3d33.835649!4d-118.0405814?shorturl=1</t>
  </si>
  <si>
    <t>https://www.google.com/search?q=photo+booth+rental+los+angeles&amp;kgmid=</t>
  </si>
  <si>
    <t>https://www.google.com/maps/place/Lucky+Frog+Photo+Booth+%7C+Video+Booth+Rental+Los+Angeles/@33.8377190,-118.0405814,15z/data=!3m1!4b1!4m5!3m4!1s0xaf59245327c844a1:0xea03724c227ca925!8m2!3d33.835649!4d-118.0405814?shorturl=1</t>
  </si>
  <si>
    <t>https://www.google.com/search?q=+photo+booth+for+rent+los+angeles&amp;kgmid=</t>
  </si>
  <si>
    <t>https://www.google.com/maps/place/Lucky+Frog+Photo+Booth+%7C+Video+Booth+Rental+Los+Angeles/@33.8407990,-118.0405814,17z/data=!3m1!4b1!4m5!3m4!1s0xaf59245327c844a1:0xea03724c227ca925!8m2!3d33.835649!4d-118.0405814?shorturl=1</t>
  </si>
  <si>
    <t>https://www.google.com/search?q=photo+booth+rental+in+los+angeles&amp;kgmid=</t>
  </si>
  <si>
    <t>https://www.google.com/maps/place/Lucky+Frog+Photo+Booth+%7C+Video+Booth+Rental+Los+Angeles/@33.8443090,-118.0405814,15z/data=!3m1!4b1!4m5!3m4!1s0xaf59245327c844a1:0xea03724c227ca925!8m2!3d33.835649!4d-118.0405814?shorturl=1</t>
  </si>
  <si>
    <t>https://www.google.com/search?q=affordable+photo+booth+rental+los+angeles&amp;kgmid=</t>
  </si>
  <si>
    <t>https://www.google.com/maps/place/Lucky+Frog+Photo+Booth+%7C+Video+Booth+Rental+Los+Angeles/@33.8460290,-118.0405814,17z/data=!3m1!4b1!4m5!3m4!1s0xaf59245327c844a1:0xea03724c227ca925!8m2!3d33.835649!4d-118.0405814?shorturl=1</t>
  </si>
  <si>
    <t>https://www.google.com/search?q=open+air+photo+booth+rental+los+angeles&amp;kgmid=</t>
  </si>
  <si>
    <t>https://www.google.com/maps/place/Lucky+Frog+Photo+Booth+%7C+Video+Booth+Rental+Los+Angeles/@33.8481690,-118.0405814,18z/data=!3m1!4b1!4m5!3m4!1s0xaf59245327c844a1:0xea03724c227ca925!8m2!3d33.835649!4d-118.0405814?shorturl=1</t>
  </si>
  <si>
    <t>https://www.google.com/search?q=photo+booth+rental+in+los+angeles+ca&amp;kgmid=</t>
  </si>
  <si>
    <t>https://www.google.com/maps/place/Lucky+Frog+Photo+Booth+%7C+Video+Booth+Rental+Los+Angeles/@33.8496990,-118.0405814,15z/data=!3m1!4b1!4m5!3m4!1s0xaf59245327c844a1:0xea03724c227ca925!8m2!3d33.835649!4d-118.0405814?shorturl=1</t>
  </si>
  <si>
    <t>https://www.google.com/search?q=photo+booth+rental+los+angeles+ca&amp;kgmid=</t>
  </si>
  <si>
    <t>https://www.google.com/maps/place/Lucky+Frog+Photo+Booth+%7C+Video+Booth+Rental+Los+Angeles/@33.8523190,-118.0405814,18z/data=!3m1!4b1!4m5!3m4!1s0xaf59245327c844a1:0xea03724c227ca925!8m2!3d33.835649!4d-118.0405814?shorturl=1</t>
  </si>
  <si>
    <t>https://www.google.com/search?q=cheap+photo+booth+rental+los+angeles&amp;kgmid=</t>
  </si>
  <si>
    <t>https://www.google.com/maps/place/Lucky+Frog+Photo+Booth+%7C+Video+Booth+Rental+Los+Angeles/@33.8547390,-118.0405814,15z/data=!3m1!4b1!4m5!3m4!1s0xaf59245327c844a1:0xea03724c227ca925!8m2!3d33.835649!4d-118.0405814?shorturl=1</t>
  </si>
  <si>
    <t>https://www.google.com/search?q=photo+booth+rentals+in+los+angeles+for+cheap&amp;kgmid=</t>
  </si>
  <si>
    <t>https://www.google.com/maps/place/Lucky+Frog+Photo+Booth+%7C+Video+Booth+Rental+Los+Angeles/@33.8573590,-118.0405814,15z/data=!3m1!4b1!4m5!3m4!1s0xaf59245327c844a1:0xea03724c227ca925!8m2!3d33.835649!4d-118.0405814?shorturl=1</t>
  </si>
  <si>
    <t>https://www.google.com/search?q=vintage+photo+booth+rental+los+angeles&amp;kgmid=</t>
  </si>
  <si>
    <t>https://www.google.com/maps/place/Lucky+Frog+Photo+Booth+%7C+Video+Booth+Rental+Los+Angeles/@33.8593290,-118.0405814,17z/data=!3m1!4b1!4m5!3m4!1s0xaf59245327c844a1:0xea03724c227ca925!8m2!3d33.835649!4d-118.0405814?shorturl=1</t>
  </si>
  <si>
    <t>https://www.google.com/search?q=wedding+photo+booth+rental+los+angeles&amp;kgmid=</t>
  </si>
  <si>
    <t>https://www.google.com/maps/place/Lucky+Frog+Photo+Booth+%7C+Video+Booth+Rental+Los+Angeles/@33.8616490,-118.0405814,14z/data=!3m1!4b1!4m5!3m4!1s0xaf59245327c844a1:0xea03724c227ca925!8m2!3d33.835649!4d-118.0405814?shorturl=1</t>
  </si>
  <si>
    <t>https://www.google.com/search?q=best+photo+booth+rental+los+angeles&amp;kgmid=</t>
  </si>
  <si>
    <t>https://www.google.com/maps/place/Lucky+Frog+Photo+Booth+%7C+Video+Booth+Rental+Los+Angeles/@33.8647590,-118.0405814,18z/data=!3m1!4b1!4m5!3m4!1s0xaf59245327c844a1:0xea03724c227ca925!8m2!3d33.835649!4d-118.0405814?shorturl=1</t>
  </si>
  <si>
    <t>https://www.google.com/search?q=inflatable+photo+booth+rental+los+angeles&amp;kgmid=</t>
  </si>
  <si>
    <t>https://www.google.com/maps/place/Lucky+Frog+Photo+Booth+%7C+Video+Booth+Rental+Los+Angeles/@33.8665390,-118.0405814,18z/data=!3m1!4b1!4m5!3m4!1s0xaf59245327c844a1:0xea03724c227ca925!8m2!3d33.835649!4d-118.0405814?shorturl=1</t>
  </si>
  <si>
    <t>https://www.google.com/search?q=photo+booth+rental+los+angeles+prices&amp;kgmid=</t>
  </si>
  <si>
    <t>https://www.google.com/maps/place/Lucky+Frog+Photo+Booth+%7C+Video+Booth+Rental+Los+Angeles/@33.8693990,-118.0405814,14z/data=!3m1!4b1!4m5!3m4!1s0xaf59245327c844a1:0xea03724c227ca925!8m2!3d33.835649!4d-118.0405814?shorturl=1</t>
  </si>
  <si>
    <t>https://www.google.com/search?q=gif+photo+booth+rental+los+angeles&amp;kgmid=</t>
  </si>
  <si>
    <t>https://www.google.com/maps/place/Lucky+Frog+Photo+Booth+%7C+Video+Booth+Rental+Los+Angeles/@33.8719890,-118.0405814,16z/data=!3m1!4b1!4m5!3m4!1s0xaf59245327c844a1:0xea03724c227ca925!8m2!3d33.835649!4d-118.0405814?shorturl=1</t>
  </si>
  <si>
    <t>https://www.google.com/search?q=photo+booth+rental+prices+in+los+angeles&amp;kgmid=</t>
  </si>
  <si>
    <t>https://www.google.com/maps/place/Lucky+Frog+Photo+Booth+%7C+Video+Booth+Rental+Los+Angeles/@33.8743390,-118.0405814,15z/data=!3m1!4b1!4m5!3m4!1s0xaf59245327c844a1:0xea03724c227ca925!8m2!3d33.835649!4d-118.0405814?shorturl=1</t>
  </si>
  <si>
    <t>https://www.google.com/search?q=black+and+white+photo+booth+rental+los+angeles&amp;kgmid=</t>
  </si>
  <si>
    <t>https://www.google.com/maps/place/Lucky+Frog+Photo+Booth+%7C+Video+Booth+Rental+Los+Angeles/@33.8766590,-118.0405814,15z/data=!3m1!4b1!4m5!3m4!1s0xaf59245327c844a1:0xea03724c227ca925!8m2!3d33.835649!4d-118.0405814?shorturl=1</t>
  </si>
  <si>
    <t>https://www.google.com/search?q=enclosed+photo+booth+rental+los+angeles&amp;kgmid=</t>
  </si>
  <si>
    <t>https://www.google.com/maps/place/Lucky+Frog+Photo+Booth+%7C+Video+Booth+Rental+Los+Angeles/@33.8785290,-118.0405814,17z/data=!3m1!4b1!4m5!3m4!1s0xaf59245327c844a1:0xea03724c227ca925!8m2!3d33.835649!4d-118.0405814?shorturl=1</t>
  </si>
  <si>
    <t>https://www.google.com/search?q=magic+mirror+photo+booth+rental+los+angeles&amp;kgmid=</t>
  </si>
  <si>
    <t>https://www.google.com/maps/place/Lucky+Frog+Photo+Booth+%7C+Video+Booth+Rental+Los+Angeles/@33.8810790,-118.0405814,17z/data=!3m1!4b1!4m5!3m4!1s0xaf59245327c844a1:0xea03724c227ca925!8m2!3d33.835649!4d-118.0405814?shorturl=1</t>
  </si>
  <si>
    <t>https://www.google.com/search?q=photo+booth+party+rental+los+angeles&amp;kgmid=</t>
  </si>
  <si>
    <t>https://docs.google.com/spreadsheets/d/1JdQqrAb1OruVN9aK05QCfgJbEMkbSg1713oA0PfP87s/edit#gid=0</t>
  </si>
  <si>
    <t>Points of Interest</t>
  </si>
  <si>
    <t>https://docs.google.com/spreadsheets/d/1JdQqrAb1OruVN9aK05QCfgJbEMkbSg1713oA0PfP87s/edit#gid=313445375</t>
  </si>
  <si>
    <t>POI Images</t>
  </si>
  <si>
    <t>https://docs.google.com/spreadsheets/d/1JdQqrAb1OruVN9aK05QCfgJbEMkbSg1713oA0PfP87s/edit#gid=420782678</t>
  </si>
  <si>
    <t>FROM Directions</t>
  </si>
  <si>
    <t>https://docs.google.com/spreadsheets/d/1JdQqrAb1OruVN9aK05QCfgJbEMkbSg1713oA0PfP87s/edit#gid=976414979</t>
  </si>
  <si>
    <t>TO Directions</t>
  </si>
  <si>
    <t>https://docs.google.com/spreadsheets/d/1JdQqrAb1OruVN9aK05QCfgJbEMkbSg1713oA0PfP87s/edit#gid=1525437332</t>
  </si>
  <si>
    <t>Iframe Embeds</t>
  </si>
  <si>
    <t>https://docs.google.com/spreadsheets/d/1JdQqrAb1OruVN9aK05QCfgJbEMkbSg1713oA0PfP87s/edit#gid=1323297967</t>
  </si>
  <si>
    <t>Name</t>
  </si>
  <si>
    <t>Panorama</t>
  </si>
  <si>
    <t>Latitude</t>
  </si>
  <si>
    <t>Longitude</t>
  </si>
  <si>
    <t>Rating</t>
  </si>
  <si>
    <t>User Ratings</t>
  </si>
  <si>
    <t>Type</t>
  </si>
  <si>
    <t>ChIJy1uQXest3YARL2veACsSueQ</t>
  </si>
  <si>
    <t>tourist_attraction, point_of_interest, establishment</t>
  </si>
  <si>
    <t>ChIJTScrzW8h3YARC9ezTZ42KP4</t>
  </si>
  <si>
    <t>ChIJTc95NnEl3YAR-fouPyOVnqY</t>
  </si>
  <si>
    <t>park, tourist_attraction, point_of_interest, establishment</t>
  </si>
  <si>
    <t>ChIJY-AbChTX3IAR7T4QCJvflZs</t>
  </si>
  <si>
    <t>ChIJrVNUNiHf3IARLWomTz62L98</t>
  </si>
  <si>
    <t>tourist_attraction, park, point_of_interest, establishment</t>
  </si>
  <si>
    <t>ChIJKx3EAdrX3IARl1SHBK4rtfg</t>
  </si>
  <si>
    <t>ChIJPQhS4djX3IARI9WzlAUOcV0</t>
  </si>
  <si>
    <t>ChIJ6TxAIcox3YAR4n_5OLF0PgE</t>
  </si>
  <si>
    <t>ChIJ0_1hDQAh3YARoBDe40sGzKs</t>
  </si>
  <si>
    <t>ChIJs4wYDvDX3IARN3wIvWkH-Ho</t>
  </si>
  <si>
    <t>ChIJ6yi6-n0x3YARHC5OVOOdvQo</t>
  </si>
  <si>
    <t>ChIJp5g5Q1Qs3YARzV3quVseiJA</t>
  </si>
  <si>
    <t>ChIJ6YrP-cnf3IARajvZAC9pdfY</t>
  </si>
  <si>
    <t>ChIJA1jGHTrU3IARh0pHLB29KIA</t>
  </si>
  <si>
    <t>museum, tourist_attraction, point_of_interest, establishment</t>
  </si>
  <si>
    <t>ChIJ0RYcIEYk3YARTY_51Q_FyEU</t>
  </si>
  <si>
    <t>ChIJ4y1OupfY3IARM-WCXfaxuUI</t>
  </si>
  <si>
    <t>tourist_attraction, museum, point_of_interest, establishment</t>
  </si>
  <si>
    <t>ChIJN8CgmbI03YARdsm2xT2OS7Q</t>
  </si>
  <si>
    <t>ChIJNWhHcwsn3YAR66eV_VxLTEY</t>
  </si>
  <si>
    <t>ChIJIV55rHHe3IARuE6JRWq530Y</t>
  </si>
  <si>
    <t>ChIJXci-9SQx3YARELY9vukCvLk</t>
  </si>
  <si>
    <t>tourist_attraction, shopping_mall, restaurant, food, point_of_interest, establishment</t>
  </si>
  <si>
    <t>ChIJRR0WM9HX3IARK9Sc4AyhmpE</t>
  </si>
  <si>
    <t>tourist_attraction, amusement_park, point_of_interest, establishment</t>
  </si>
  <si>
    <t>ChIJtQw0jtfX3IARiwjloLOkQs0</t>
  </si>
  <si>
    <t>shopping_mall, tourist_attraction, point_of_interest, establishment</t>
  </si>
  <si>
    <t>ChIJx29__NbX3IARe_a8KuLeoGE</t>
  </si>
  <si>
    <t>ChIJtXAI94PRwoARREiqZiCcHHM</t>
  </si>
  <si>
    <t>ChIJN3Olj9sx3YARENSit3gqJeY</t>
  </si>
  <si>
    <t>ChIJo3h_9V8p3YARVTAekE45jq4</t>
  </si>
  <si>
    <t>ChIJ9TWHTdHX3IARsElE7ASk9NU</t>
  </si>
  <si>
    <t>ChIJOeeS9dPX3IARnoCxvQs1n94</t>
  </si>
  <si>
    <t>ChIJ5QgY5nwx3YARgCvWzSE1cek</t>
  </si>
  <si>
    <t>ChIJN7gdw8vV3IAR-WvlDhfvm3Q</t>
  </si>
  <si>
    <t>ChIJe62dfSgx3YARXSf-LBdAQ8M</t>
  </si>
  <si>
    <t>ChIJ2XyMOhUx3YARvBiNfi6inNQ</t>
  </si>
  <si>
    <t>tourist_attraction, museum, point_of_interest, store, establishment</t>
  </si>
  <si>
    <t>ChIJUdv_5g4u3YAR3ARfIQin_GU</t>
  </si>
  <si>
    <t>park, tourist_attraction, travel_agency, point_of_interest, establishment</t>
  </si>
  <si>
    <t>ChIJ6YwrhQfZ3IARN8e7_TZkM84</t>
  </si>
  <si>
    <t>ChIJXU3PKyXW3IARhRwrRyqLhpM</t>
  </si>
  <si>
    <t>ChIJF_AXUZgm3YAR7WGJ_0Y_QYk</t>
  </si>
  <si>
    <t>ChIJG4UFOBwk3YAReimtUAk67Rw</t>
  </si>
  <si>
    <t>ChIJ3Y_bX0Eh3YARYyE1XhRlvp4</t>
  </si>
  <si>
    <t>museum, tourist_attraction, art_gallery, point_of_interest, store, establishment</t>
  </si>
  <si>
    <t>ChIJpz7j_ebd3IAR0X58vEZQ1Qo</t>
  </si>
  <si>
    <t>ChIJ0ytGJ9HX3IAR1FJWOr-ShV0</t>
  </si>
  <si>
    <t>ChIJc-EBKqsx3YARf7jrj6LWuNU</t>
  </si>
  <si>
    <t>ChIJH1HOFOfZ3IARSBIIYJPMa0Y</t>
  </si>
  <si>
    <t>ChIJMwcSyiIx3YAR9oicE-Ht5mU</t>
  </si>
  <si>
    <t>ChIJEWc44S8x3YARWpCWKFHCoGY</t>
  </si>
  <si>
    <t>ChIJ9UqQKZMv3YARTcZ7Lh0mT1s</t>
  </si>
  <si>
    <t>ChIJfT70Z34x3YARf2o2zs-Dong</t>
  </si>
  <si>
    <t>ChIJg_8WsdDX3IARe9H6iI-roWY</t>
  </si>
  <si>
    <t>ChIJV7S22-Yv3YARDxQQatLNdB0</t>
  </si>
  <si>
    <t>ChIJl2iDIY8q3YARjJuiD2cLzX4</t>
  </si>
  <si>
    <t>ChIJl0TKIkXU3IARwjHULDgcB1c</t>
  </si>
  <si>
    <t>ChIJC4tPjBHX3IARhEqioRHqpCw</t>
  </si>
  <si>
    <t>ChIJLWnEKUUrw4ARpQdpUSe9IUc</t>
  </si>
  <si>
    <t>ChIJ2ZQY3ysh3YARbLlTe858iIE</t>
  </si>
  <si>
    <t>ChIJba686R3Y3IARgPs2mxMAI98</t>
  </si>
  <si>
    <t>ChIJMXN0VYrV3IAR8s8J3L9GiMU</t>
  </si>
  <si>
    <t>ChIJA0KBju_Z3IARAwCx_z8aAXY</t>
  </si>
  <si>
    <t>ChIJ43wQJjIw3YAR5Dkka7SCKrg</t>
  </si>
  <si>
    <t>ChIJzabKr48x3YARHGGRxQfjfgk</t>
  </si>
  <si>
    <t>ChIJb3ONSYbVwoARbVsrt9yyMus</t>
  </si>
  <si>
    <t>ChIJI9AuHtYq3YARNBPYFrogJxQ</t>
  </si>
  <si>
    <t>ChIJ539XJnQt3YARx_PLXvgj8rI</t>
  </si>
  <si>
    <t>shopping_mall, clothing_store, restaurant, food, point_of_interest, store, establishment</t>
  </si>
  <si>
    <t>ChIJc4y_idjX3IARMRg3qcsJwC8</t>
  </si>
  <si>
    <t>restaurant, food, point_of_interest, store, establishment</t>
  </si>
  <si>
    <t>ChIJhXTwOsUt3YAR-PA2oskCbLY</t>
  </si>
  <si>
    <t>casino, tourist_attraction, bar, restaurant, food, point_of_interest, establishment</t>
  </si>
  <si>
    <t>ChIJ_T-Yg64v3YAR9SIdIbpqw9U</t>
  </si>
  <si>
    <t>bar, night_club, restaurant, food, point_of_interest, establishment</t>
  </si>
  <si>
    <t>ChIJGUKPfOgr3YARQnmZPN5jzKQ</t>
  </si>
  <si>
    <t>restaurant, food, point_of_interest, establishment</t>
  </si>
  <si>
    <t>ChIJl0znByfY3IARV4jQuFcU_4E</t>
  </si>
  <si>
    <t>bar, restaurant, food, point_of_interest, establishment</t>
  </si>
  <si>
    <t>ChIJATN5HsPX3IARhs0aJ32--xw</t>
  </si>
  <si>
    <t>restaurant, meal_takeaway, bakery, food, point_of_interest, store, establishment</t>
  </si>
  <si>
    <t>ChIJhbknrOfX3IARscjAgODIjVA</t>
  </si>
  <si>
    <t>ChIJP5s8IkIm3YARpSuO--EX3f8</t>
  </si>
  <si>
    <t>ChIJl0znByfY3IAR9Lt4twzTwP0</t>
  </si>
  <si>
    <t>ChIJo69gN-XX3IARP46nqOetbjI</t>
  </si>
  <si>
    <t>ChIJ62VkenEt3YAR4OJMajQDpVc</t>
  </si>
  <si>
    <t>ChIJdwMAJuwu3YAR8Nq3CUDPiKg</t>
  </si>
  <si>
    <t>ChIJ65lw0njNwoARfRjwee9H2VQ</t>
  </si>
  <si>
    <t>ChIJi14EXe7W3IARbABIY-aRb4o</t>
  </si>
  <si>
    <t>tourist_attraction, bar, restaurant, food, point_of_interest, establishment</t>
  </si>
  <si>
    <t>ChIJxfZ7lzkx3YARIzO7b3L1pqY</t>
  </si>
  <si>
    <t>ChIJgwJD4zLW3IARXpxZ-RvADBo</t>
  </si>
  <si>
    <t>ChIJCdgW1brV3IARkiUZ04he2i8</t>
  </si>
  <si>
    <t>ChIJJz6U6iQx3YARRy5IpLnBh-8</t>
  </si>
  <si>
    <t>meal_takeaway, bar, restaurant, food, point_of_interest, establishment</t>
  </si>
  <si>
    <t>ChIJEwf2Wegr3YARKhj56ET-ltA</t>
  </si>
  <si>
    <t>ChIJo3h_9V8p3YARydTBv3uGCcg</t>
  </si>
  <si>
    <t>ChIJl0znByfY3IARSXntRDJel9c</t>
  </si>
  <si>
    <t>restaurant, food, store, point_of_interest, establishment</t>
  </si>
  <si>
    <t>ChIJATN5HsPX3IARolkokx19hTE</t>
  </si>
  <si>
    <t>ChIJ845fqCUx3YARbBeWgWBGpRM</t>
  </si>
  <si>
    <t>night_club, bar, restaurant, food, point_of_interest, establishment</t>
  </si>
  <si>
    <t>ChIJh0OefQYm3YARtEa0iAoPM8c</t>
  </si>
  <si>
    <t>ChIJscZmQzox3YARLFXaNbR6-OI</t>
  </si>
  <si>
    <t>movie_theater, meal_takeaway, restaurant, food, point_of_interest, establishment</t>
  </si>
  <si>
    <t>ChIJ094cfd3X3IARJ4rPk_f4w6s</t>
  </si>
  <si>
    <t>ChIJl0znByfY3IARuFkbyEuyldc</t>
  </si>
  <si>
    <t>bakery, cafe, restaurant, food, store, point_of_interest, establishment</t>
  </si>
  <si>
    <t>ChIJCWNdVNgr3YAR4pLlOt8CfEk</t>
  </si>
  <si>
    <t>meal_takeaway, restaurant, food, point_of_interest, establishment</t>
  </si>
  <si>
    <t>ChIJt9989oQs3YAR7-9BW1FWS30</t>
  </si>
  <si>
    <t>ChIJf93IyCcw3YARWfdXmU01sRc</t>
  </si>
  <si>
    <t>ChIJ9aU7G_jV3IARCNUarZjCHA8</t>
  </si>
  <si>
    <t>ChIJATN5HsPX3IARJLJX9__VqaE</t>
  </si>
  <si>
    <t>meal_takeaway, meal_delivery, restaurant, food, point_of_interest, establishment</t>
  </si>
  <si>
    <t>ChIJATN5HsPX3IAREQbMVx0zLRA</t>
  </si>
  <si>
    <t>ChIJVzGZCu0n3YARKGwJUX1Szqc</t>
  </si>
  <si>
    <t>ChIJUWnAidjX3IARvvSDRTYLtDE</t>
  </si>
  <si>
    <t>ChIJd_XJujkx3YARZ_no-f-koS8</t>
  </si>
  <si>
    <t>ChIJ-7Cl7dgr3YAR-FGM1xR7RA8</t>
  </si>
  <si>
    <t>ChIJK4mWNILOwoAR4Ms0ULQipVo</t>
  </si>
  <si>
    <t>casino, bakery, cafe, bar, spa, lodging, restaurant, food, store, point_of_interest, establishment</t>
  </si>
  <si>
    <t>ChIJs8sSha_X3IAR4rxBXvHDE-I</t>
  </si>
  <si>
    <t>ChIJHcBX4ffV3IARKy5S1u0yoUs</t>
  </si>
  <si>
    <t>ChIJPdGPk9rX3IARxaYbCL2411Q</t>
  </si>
  <si>
    <t>ChIJaRncL0Mm3YARs9osub8nU1s</t>
  </si>
  <si>
    <t>restaurant, meal_takeaway, bakery, store, food, point_of_interest, establishment</t>
  </si>
  <si>
    <t>ChIJIS-fwTkx3YARa3zXpHKdUFg</t>
  </si>
  <si>
    <t>ChIJ7cpVSLsp3YARkj11phezBpg</t>
  </si>
  <si>
    <t>meal_delivery, grocery_or_supermarket, store, restaurant, food, point_of_interest, establishment</t>
  </si>
  <si>
    <t>ChIJS3c19xLV3IARwlY4eqSs0KQ</t>
  </si>
  <si>
    <t>ChIJMX-5FfIu3YARIGiClpoP52c</t>
  </si>
  <si>
    <t>bakery, meal_takeaway, store, restaurant, food, point_of_interest, establishment</t>
  </si>
  <si>
    <t>ChIJRUcETnAt3YAR6XaBJElNOQ8</t>
  </si>
  <si>
    <t>restaurant, bar, food, point_of_interest, establishment</t>
  </si>
  <si>
    <t>ChIJLbm_idjX3IAR2G3pGqfrAug</t>
  </si>
  <si>
    <t>ChIJM1uQFDsx3YARJLCM9Bbuw3k</t>
  </si>
  <si>
    <t>ChIJHUYXM9cz3YAR-72vHkPHRFg</t>
  </si>
  <si>
    <t>ChIJK4htxQDW3IARK7f46Izukk4</t>
  </si>
  <si>
    <t>ChIJBdybfQjZ3IAR2LQv9pS1ySw</t>
  </si>
  <si>
    <t>ChIJVVVVJQTV3IARGOdibiPle3c</t>
  </si>
  <si>
    <t>meal_takeaway, meal_delivery, store, restaurant, food, point_of_interest, establishment</t>
  </si>
  <si>
    <t>ChIJu8rLVTwx3YARUp-2jk_MRUo</t>
  </si>
  <si>
    <t>ChIJ0QYD0XMt3YAR9XnDq-ZcIvs</t>
  </si>
  <si>
    <t>ChIJzzgsGQbV3IARkNSQIPDCDn0</t>
  </si>
  <si>
    <t>ChIJwTO_otwq3YARg3wnWHwM7LE</t>
  </si>
  <si>
    <t>ChIJDeAV_tgr3YARH2Ww9IN3fqM</t>
  </si>
  <si>
    <t>ChIJo89Io54p3YARAl5rfatCgXE</t>
  </si>
  <si>
    <t>clothing_store, lodging, store, point_of_interest, establishment</t>
  </si>
  <si>
    <t>shopping_mall, clothing_store, restaurant, food, store, point_of_interest, establishment</t>
  </si>
  <si>
    <t>ChIJm-HOz8Mp3YARTbhGEmkD9ic</t>
  </si>
  <si>
    <t>department_store, shoe_store, furniture_store, electronics_store, clothing_store, home_goods_store, store, point_of_interest, establishment</t>
  </si>
  <si>
    <t>ChIJD7_z2pgq3YART2ocm-nUF0o</t>
  </si>
  <si>
    <t>electronics_store, home_goods_store, store, point_of_interest, establishment</t>
  </si>
  <si>
    <t>ChIJl0znByfY3IARKUFVqq8qBXE</t>
  </si>
  <si>
    <t>clothing_store, shoe_store, store, point_of_interest, establishment</t>
  </si>
  <si>
    <t>ChIJJ2IJTn4s3YAR8WNikp9KxPM</t>
  </si>
  <si>
    <t>furniture_store, home_goods_store, store, point_of_interest, establishment</t>
  </si>
  <si>
    <t>ChIJM5HqEILNwoARQyvIYjKQlq0</t>
  </si>
  <si>
    <t>department_store, shoe_store, jewelry_store, furniture_store, clothing_store, home_goods_store, store, point_of_interest, establishment</t>
  </si>
  <si>
    <t>ChIJS9ELiEIm3YARTMwlCI4aIcY</t>
  </si>
  <si>
    <t>hair_care, beauty_salon, store, point_of_interest, establishment</t>
  </si>
  <si>
    <t>ChIJl0znByfY3IARD-RdBQC5cKQ</t>
  </si>
  <si>
    <t>clothing_store, store, point_of_interest, establishment</t>
  </si>
  <si>
    <t>ChIJKWK-_tbX3IAREgG8cYpzh80</t>
  </si>
  <si>
    <t>food, store, point_of_interest, establishment</t>
  </si>
  <si>
    <t>ChIJ8565_XMt3YAR7HyLbSDC9GE</t>
  </si>
  <si>
    <t>electronics_store, store, point_of_interest, establishment</t>
  </si>
  <si>
    <t>ChIJ3-aYlO8x3YARjZV0HpFoFn8</t>
  </si>
  <si>
    <t>ChIJRSCJwQYm3YARn93PpnwmnYw</t>
  </si>
  <si>
    <t>ChIJF3mU8HPNwoARVvf6zylrLDA</t>
  </si>
  <si>
    <t>ChIJDxHz-kUq3YARRE55WjsC8Zw</t>
  </si>
  <si>
    <t>book_store, cafe, food, store, point_of_interest, establishment</t>
  </si>
  <si>
    <t>ChIJl0znByfY3IAR08KRS4mg73E</t>
  </si>
  <si>
    <t>ChIJ12Azg4fY3IARDYWkNtLYgDo</t>
  </si>
  <si>
    <t>department_store, bakery, hardware_store, furniture_store, electronics_store, clothing_store, home_goods_store, grocery_or_supermarket, food, store, point_of_interest, establishment</t>
  </si>
  <si>
    <t>ChIJTyHmt9wt3YARqiuyRYwMoRI</t>
  </si>
  <si>
    <t>ChIJAdw-Lp4t3YARD6A1YxrYEpM</t>
  </si>
  <si>
    <t>department_store, shoe_store, clothing_store, store, point_of_interest, establishment</t>
  </si>
  <si>
    <t>ChIJtQTwqv_V3IARaK0QWyMEzyk</t>
  </si>
  <si>
    <t>department_store, store, point_of_interest, establishment</t>
  </si>
  <si>
    <t>ChIJl0znByfY3IARmB_1TvFuCtU</t>
  </si>
  <si>
    <t>shoe_store, clothing_store, store, point_of_interest, establishment</t>
  </si>
  <si>
    <t>ChIJl0znByfY3IARbjriD2buY4w</t>
  </si>
  <si>
    <t>restaurant, bakery, meal_takeaway, store, food, point_of_interest, establishment</t>
  </si>
  <si>
    <t>ChIJkZ3CESfY3IAR8dk8KMbvHC8</t>
  </si>
  <si>
    <t>ChIJkZ3CESfY3IAROooMujd9uRw</t>
  </si>
  <si>
    <t>shoe_store, store, point_of_interest, establishment</t>
  </si>
  <si>
    <t>ChIJ23EVb0Mt3YARnzaP2IgBq9A</t>
  </si>
  <si>
    <t>book_store, clothing_store, store, point_of_interest, establishment</t>
  </si>
  <si>
    <t>ChIJMWoy9esr3YARev8diNxBa8U</t>
  </si>
  <si>
    <t>department_store, shoe_store, clothing_store, electronics_store, furniture_store, home_goods_store, store, point_of_interest, establishment</t>
  </si>
  <si>
    <t>ChIJld31mvYy3YAR0E8Z0Kh0hp4</t>
  </si>
  <si>
    <t>ChIJl0znByfY3IARu7uWroPG2rU</t>
  </si>
  <si>
    <t>ChIJ8Xrdf_HX3IARtCjgJHFjHCs</t>
  </si>
  <si>
    <t>grocery_or_supermarket, florist, supermarket, bakery, store, food, point_of_interest, establishment</t>
  </si>
  <si>
    <t>ChIJPUqIQ5jSwoARgdmVFbGb4jU</t>
  </si>
  <si>
    <t>ChIJJbznwzoo3YARAcB9juzgtwk</t>
  </si>
  <si>
    <t>grocery_or_supermarket, florist, liquor_store, bakery, health, store, food, point_of_interest, establishment</t>
  </si>
  <si>
    <t>ChIJt7GYzo8p3YARMheS7dNkYvI</t>
  </si>
  <si>
    <t>hardware_store, furniture_store, home_goods_store, store, point_of_interest, establishment</t>
  </si>
  <si>
    <t>ChIJ5Qwt_7vTwoARecJ1KcfOOIQ</t>
  </si>
  <si>
    <t>hospital, doctor, pharmacy, health, store, point_of_interest, establishment</t>
  </si>
  <si>
    <t>ChIJ55lHRHQt3YARP_9mbPEuKJk</t>
  </si>
  <si>
    <t>ChIJl0znByfY3IARz7Ogy-fTLiA</t>
  </si>
  <si>
    <t>ChIJl0znByfY3IARz5fDGAz8Gl8</t>
  </si>
  <si>
    <t>ChIJTfNk_AUm3YAR5mGOj9ds48E</t>
  </si>
  <si>
    <t>department_store, clothing_store, furniture_store, home_goods_store, store, point_of_interest, establishment</t>
  </si>
  <si>
    <t>ChIJ2-XgByfY3IARkkK7arSBRq0</t>
  </si>
  <si>
    <t>ChIJmeyqN_Qy3YARQE8PRxYGSC8</t>
  </si>
  <si>
    <t>department_store, clothing_store, furniture_store, home_goods_store, point_of_interest, store, establishment</t>
  </si>
  <si>
    <t>ChIJl0znByfY3IARAwf5sxYoRgQ</t>
  </si>
  <si>
    <t>clothing_store, point_of_interest, store, establishment</t>
  </si>
  <si>
    <t>ChIJ8565_XMt3YARx4UIKYn6qDc</t>
  </si>
  <si>
    <t>ChIJxf___-_U3IARAYBCGNp8oyo</t>
  </si>
  <si>
    <t>electronics_store, point_of_interest, store, establishment</t>
  </si>
  <si>
    <t>ChIJl0znByfY3IARXHhKm1MWjVI</t>
  </si>
  <si>
    <t>ChIJl0znByfY3IARF4NKed-Q8wE</t>
  </si>
  <si>
    <t>ChIJZ0f6Z9Yz3YAR14Hmm8HVYDM</t>
  </si>
  <si>
    <t>hardware_store, furniture_store, home_goods_store, point_of_interest, store, establishment</t>
  </si>
  <si>
    <t>ChIJTed4PzYr3YARPvMnghfObSY</t>
  </si>
  <si>
    <t>clothing_store, book_store, furniture_store, home_goods_store, point_of_interest, store, establishment</t>
  </si>
  <si>
    <t>ChIJReOKz87Z3IARMKV4W1Nl9WI</t>
  </si>
  <si>
    <t>ChIJE2GZbAoo3YARdJfsuT5AMJ8</t>
  </si>
  <si>
    <t>department_store, point_of_interest, store, establishment</t>
  </si>
  <si>
    <t>ChIJXzC2OsjZ3IAR_H-q2B1k3fI</t>
  </si>
  <si>
    <t>tourist_attraction, cafe, book_store, museum, food, point_of_interest, store, establishment</t>
  </si>
  <si>
    <t>ChIJEZgNN6jMwoARJ1_7aTrTRKw</t>
  </si>
  <si>
    <t>car_repair, point_of_interest, car_dealer, store, establishment</t>
  </si>
  <si>
    <t>ChIJl0znByfY3IARcN1xLNGT4q4</t>
  </si>
  <si>
    <t>ChIJWah1_9gr3YAR3BCHJs3MyAc</t>
  </si>
  <si>
    <t>department_store, grocery_or_supermarket, clothing_store, hardware_store, electronics_store, food, furniture_store, home_goods_store, point_of_interest, store, establishment</t>
  </si>
  <si>
    <t>ChIJuxx8mybY3IARx9NMgZD5Qys</t>
  </si>
  <si>
    <t>shoe_store, clothing_store, point_of_interest, store, establishment</t>
  </si>
  <si>
    <t>ChIJkZ3CESfY3IAR6ic20Xustpw</t>
  </si>
  <si>
    <t>ChIJ9ZVGjn7W3IAR9DG_IBCDaK4</t>
  </si>
  <si>
    <t>ChIJkZ3CESfY3IARJ-9EIvIuSHA</t>
  </si>
  <si>
    <t>ChIJq9HdK5Uv3YARRdoLzlgyYNU</t>
  </si>
  <si>
    <t>car_repair, point_of_interest, store, establishment</t>
  </si>
  <si>
    <t>ChIJl0znByfY3IARZkn5jnFsqE4</t>
  </si>
  <si>
    <t>Image URL</t>
  </si>
  <si>
    <t>Embed Code</t>
  </si>
  <si>
    <t>https://drive.google.com/uc?export=view&amp;id=17kRAv2y6tU64ogHEr-GnkKdbWkW9hEB6</t>
  </si>
  <si>
    <t>&lt;iframe src="https://drive.google.com/uc?export=view&amp;id=17kRAv2y6tU64ogHEr-GnkKdbWkW9hEB6" width="600" height="600" frameborder="0" style="border:0" loading="lazy" allowfullscreen&gt;&lt;/iframe&gt;</t>
  </si>
  <si>
    <t>https://drive.google.com/uc?export=view&amp;id=1XmeFUX-iVnXCDNAUAW-WSQHihPUEXiyU</t>
  </si>
  <si>
    <t>&lt;iframe src="https://drive.google.com/uc?export=view&amp;id=1XmeFUX-iVnXCDNAUAW-WSQHihPUEXiyU" width="600" height="600" frameborder="0" style="border:0" loading="lazy" allowfullscreen&gt;&lt;/iframe&gt;</t>
  </si>
  <si>
    <t>https://drive.google.com/uc?export=view&amp;id=1oaJo_hKlOYI7dGq6sZolhZ6_Ak73Z4m-</t>
  </si>
  <si>
    <t>&lt;iframe src="https://drive.google.com/uc?export=view&amp;id=1oaJo_hKlOYI7dGq6sZolhZ6_Ak73Z4m-" width="600" height="600" frameborder="0" style="border:0" loading="lazy" allowfullscreen&gt;&lt;/iframe&gt;</t>
  </si>
  <si>
    <t>https://drive.google.com/uc?export=view&amp;id=1u76cagFTngKbvhbIIQz4VjboNGaDPWQD</t>
  </si>
  <si>
    <t>&lt;iframe src="https://drive.google.com/uc?export=view&amp;id=1u76cagFTngKbvhbIIQz4VjboNGaDPWQD" width="600" height="600" frameborder="0" style="border:0" loading="lazy" allowfullscreen&gt;&lt;/iframe&gt;</t>
  </si>
  <si>
    <t>https://drive.google.com/uc?export=view&amp;id=17p3lJeuWRKEacyCUTI86igf5oF1v3cZe</t>
  </si>
  <si>
    <t>&lt;iframe src="https://drive.google.com/uc?export=view&amp;id=17p3lJeuWRKEacyCUTI86igf5oF1v3cZe" width="600" height="600" frameborder="0" style="border:0" loading="lazy" allowfullscreen&gt;&lt;/iframe&gt;</t>
  </si>
  <si>
    <t>Origin</t>
  </si>
  <si>
    <t>Destination</t>
  </si>
  <si>
    <t>best</t>
  </si>
  <si>
    <t>driving</t>
  </si>
  <si>
    <t>bicycling</t>
  </si>
  <si>
    <t>address</t>
  </si>
  <si>
    <t>direction</t>
  </si>
  <si>
    <t>iframe</t>
  </si>
  <si>
    <t>Little India</t>
  </si>
  <si>
    <t>https://www.google.com/maps/dir/?api=1&amp;origin=Lucky+Frog+Photo+Booth+|+Video+Booth+Rental+Los+Angeles&amp;origin_place_id=undefined&amp;destination=Little+India&amp;destination_place_id=ChIJy1uQXest3YARL2veACsSueQ&amp;travelmode=best</t>
  </si>
  <si>
    <t>https://www.google.com/maps/dir/?api=1&amp;origin=Lucky+Frog+Photo+Booth+|+Video+Booth+Rental+Los+Angeles&amp;origin_place_id=undefined&amp;destination=Little+India&amp;destination_place_id=ChIJy1uQXest3YARL2veACsSueQ&amp;travelmode=driving</t>
  </si>
  <si>
    <t>https://www.google.com/maps/dir/?api=1&amp;origin=Lucky+Frog+Photo+Booth+|+Video+Booth+Rental+Los+Angeles&amp;origin_place_id=undefined&amp;destination=Little+India&amp;destination_place_id=ChIJy1uQXest3YARL2veACsSueQ&amp;travelmode=bicycling</t>
  </si>
  <si>
    <t>https://maps.google.com?saddr=33.835649,-118.0405814&amp;daddr=33.8663341,-118.082187</t>
  </si>
  <si>
    <t>https://www.google.com/maps/dir/33.835649,-118.0405814/33.8663341,-118.082187</t>
  </si>
  <si>
    <t>&lt;iframe src="https://www.google.com/maps/embed?pb=!1m26!1m12!1m3!1d6449.198386797689!2d-118.082187!3d33.8663341!2m3!1f0!2f0!3f0!3m2!1i1024!2i708!4f10.1!4m11!3e0!4m3!2sLucky+Frog+Photo+Booth+|+Video+Booth+Rental+Los+Angeles!1d33.835649!2d-118.0405814!4m5!5s0xaf59245327c844a1:0xea03724c227ca925!2sLittle+India!3m2!1d33.8663341!2d-118.082187!5e0!3m2!1sen!2slt!4v1682029416597!5m2!1sen!2slt" width="800" height="800" style="border:0;" allowfullscreen="" loading="lazy" referrerpolicy="no-referrer-when-downgrade"&gt;&lt;/iframe&gt;</t>
  </si>
  <si>
    <t>Surfing Walk of Fame</t>
  </si>
  <si>
    <t>https://www.google.com/maps/dir/?api=1&amp;origin=Lucky+Frog+Photo+Booth+|+Video+Booth+Rental+Los+Angeles&amp;origin_place_id=undefined&amp;destination=Surfing+Walk+of+Fame&amp;destination_place_id=ChIJTScrzW8h3YARC9ezTZ42KP4&amp;travelmode=best</t>
  </si>
  <si>
    <t>https://www.google.com/maps/dir/?api=1&amp;origin=Lucky+Frog+Photo+Booth+|+Video+Booth+Rental+Los+Angeles&amp;origin_place_id=undefined&amp;destination=Surfing+Walk+of+Fame&amp;destination_place_id=ChIJTScrzW8h3YARC9ezTZ42KP4&amp;travelmode=driving</t>
  </si>
  <si>
    <t>https://www.google.com/maps/dir/?api=1&amp;origin=Lucky+Frog+Photo+Booth+|+Video+Booth+Rental+Los+Angeles&amp;origin_place_id=undefined&amp;destination=Surfing+Walk+of+Fame&amp;destination_place_id=ChIJTScrzW8h3YARC9ezTZ42KP4&amp;travelmode=bicycling</t>
  </si>
  <si>
    <t>https://maps.google.com?saddr=33.835649,-118.0405814&amp;daddr=33.6575879,-118.0018541</t>
  </si>
  <si>
    <t>https://www.google.com/maps/dir/33.835649,-118.0405814/33.6575879,-118.0018541</t>
  </si>
  <si>
    <t>&lt;iframe src="https://www.google.com/maps/embed?pb=!1m26!1m12!1m3!1d6449.198386797689!2d-118.0018541!3d33.6575879!2m3!1f0!2f0!3f0!3m2!1i1024!2i708!4f10.1!4m11!3e0!4m3!2sLucky+Frog+Photo+Booth+|+Video+Booth+Rental+Los+Angeles!1d33.835649!2d-118.0405814!4m5!5s0xaf59245327c844a1:0xea03724c227ca925!2sSurfing+Walk+of+Fame!3m2!1d33.6575879!2d-118.0018541!5e0!3m2!1sen!2slt!4v1682029416597!5m2!1sen!2slt" width="800" height="800" style="border:0;" allowfullscreen="" loading="lazy" referrerpolicy="no-referrer-when-downgrade"&gt;&lt;/iframe&gt;</t>
  </si>
  <si>
    <t>Seabridge Park</t>
  </si>
  <si>
    <t>https://www.google.com/maps/dir/?api=1&amp;origin=Lucky+Frog+Photo+Booth+|+Video+Booth+Rental+Los+Angeles&amp;origin_place_id=undefined&amp;destination=Seabridge+Park&amp;destination_place_id=ChIJTc95NnEl3YAR-fouPyOVnqY&amp;travelmode=best</t>
  </si>
  <si>
    <t>https://www.google.com/maps/dir/?api=1&amp;origin=Lucky+Frog+Photo+Booth+|+Video+Booth+Rental+Los+Angeles&amp;origin_place_id=undefined&amp;destination=Seabridge+Park&amp;destination_place_id=ChIJTc95NnEl3YAR-fouPyOVnqY&amp;travelmode=driving</t>
  </si>
  <si>
    <t>https://www.google.com/maps/dir/?api=1&amp;origin=Lucky+Frog+Photo+Booth+|+Video+Booth+Rental+Los+Angeles&amp;origin_place_id=undefined&amp;destination=Seabridge+Park&amp;destination_place_id=ChIJTc95NnEl3YAR-fouPyOVnqY&amp;travelmode=bicycling</t>
  </si>
  <si>
    <t>https://maps.google.com?saddr=33.835649,-118.0405814&amp;daddr=33.726893,-118.0718469</t>
  </si>
  <si>
    <t>https://www.google.com/maps/dir/33.835649,-118.0405814/33.726893,-118.0718469</t>
  </si>
  <si>
    <t>&lt;iframe src="https://www.google.com/maps/embed?pb=!1m26!1m12!1m3!1d6449.198386797689!2d-118.0718469!3d33.726893!2m3!1f0!2f0!3f0!3m2!1i1024!2i708!4f10.1!4m11!3e0!4m3!2sLucky+Frog+Photo+Booth+|+Video+Booth+Rental+Los+Angeles!1d33.835649!2d-118.0405814!4m5!5s0xaf59245327c844a1:0xea03724c227ca925!2sSeabridge+Park!3m2!1d33.726893!2d-118.0718469!5e0!3m2!1sen!2slt!4v1682029416597!5m2!1sen!2slt" width="800" height="800" style="border:0;" allowfullscreen="" loading="lazy" referrerpolicy="no-referrer-when-downgrade"&gt;&lt;/iframe&gt;</t>
  </si>
  <si>
    <t>Temple of the Forbidden Eye</t>
  </si>
  <si>
    <t>https://www.google.com/maps/dir/?api=1&amp;origin=Lucky+Frog+Photo+Booth+|+Video+Booth+Rental+Los+Angeles&amp;origin_place_id=undefined&amp;destination=Temple+of+the+Forbidden+Eye&amp;destination_place_id=ChIJY-AbChTX3IAR7T4QCJvflZs&amp;travelmode=best</t>
  </si>
  <si>
    <t>https://www.google.com/maps/dir/?api=1&amp;origin=Lucky+Frog+Photo+Booth+|+Video+Booth+Rental+Los+Angeles&amp;origin_place_id=undefined&amp;destination=Temple+of+the+Forbidden+Eye&amp;destination_place_id=ChIJY-AbChTX3IAR7T4QCJvflZs&amp;travelmode=driving</t>
  </si>
  <si>
    <t>https://www.google.com/maps/dir/?api=1&amp;origin=Lucky+Frog+Photo+Booth+|+Video+Booth+Rental+Los+Angeles&amp;origin_place_id=undefined&amp;destination=Temple+of+the+Forbidden+Eye&amp;destination_place_id=ChIJY-AbChTX3IAR7T4QCJvflZs&amp;travelmode=bicycling</t>
  </si>
  <si>
    <t>https://maps.google.com?saddr=33.835649,-118.0405814&amp;daddr=33.8110413,-117.9205341</t>
  </si>
  <si>
    <t>https://www.google.com/maps/dir/33.835649,-118.0405814/33.8110413,-117.9205341</t>
  </si>
  <si>
    <t>&lt;iframe src="https://www.google.com/maps/embed?pb=!1m26!1m12!1m3!1d6449.198386797689!2d-117.9205341!3d33.8110413!2m3!1f0!2f0!3f0!3m2!1i1024!2i708!4f10.1!4m11!3e0!4m3!2sLucky+Frog+Photo+Booth+|+Video+Booth+Rental+Los+Angeles!1d33.835649!2d-118.0405814!4m5!5s0xaf59245327c844a1:0xea03724c227ca925!2sTemple+of+the+Forbidden+Eye!3m2!1d33.8110413!2d-117.9205341!5e0!3m2!1sen!2slt!4v1682029416597!5m2!1sen!2slt" width="800" height="800" style="border:0;" allowfullscreen="" loading="lazy" referrerpolicy="no-referrer-when-downgrade"&gt;&lt;/iframe&gt;</t>
  </si>
  <si>
    <t>Noguchi Garden</t>
  </si>
  <si>
    <t>https://www.google.com/maps/dir/?api=1&amp;origin=Lucky+Frog+Photo+Booth+|+Video+Booth+Rental+Los+Angeles&amp;origin_place_id=undefined&amp;destination=Noguchi+Garden&amp;destination_place_id=ChIJrVNUNiHf3IARLWomTz62L98&amp;travelmode=best</t>
  </si>
  <si>
    <t>https://www.google.com/maps/dir/?api=1&amp;origin=Lucky+Frog+Photo+Booth+|+Video+Booth+Rental+Los+Angeles&amp;origin_place_id=undefined&amp;destination=Noguchi+Garden&amp;destination_place_id=ChIJrVNUNiHf3IARLWomTz62L98&amp;travelmode=driving</t>
  </si>
  <si>
    <t>https://www.google.com/maps/dir/?api=1&amp;origin=Lucky+Frog+Photo+Booth+|+Video+Booth+Rental+Los+Angeles&amp;origin_place_id=undefined&amp;destination=Noguchi+Garden&amp;destination_place_id=ChIJrVNUNiHf3IARLWomTz62L98&amp;travelmode=bicycling</t>
  </si>
  <si>
    <t>https://maps.google.com?saddr=33.835649,-118.0405814&amp;daddr=33.6890595,-117.8822393</t>
  </si>
  <si>
    <t>https://www.google.com/maps/dir/33.835649,-118.0405814/33.6890595,-117.8822393</t>
  </si>
  <si>
    <t>&lt;iframe src="https://www.google.com/maps/embed?pb=!1m26!1m12!1m3!1d6449.198386797689!2d-117.8822393!3d33.6890595!2m3!1f0!2f0!3f0!3m2!1i1024!2i708!4f10.1!4m11!3e0!4m3!2sLucky+Frog+Photo+Booth+|+Video+Booth+Rental+Los+Angeles!1d33.835649!2d-118.0405814!4m5!5s0xaf59245327c844a1:0xea03724c227ca925!2sNoguchi+Garden!3m2!1d33.6890595!2d-117.8822393!5e0!3m2!1sen!2slt!4v1682029416597!5m2!1sen!2slt" width="800" height="800" style="border:0;" allowfullscreen="" loading="lazy" referrerpolicy="no-referrer-when-downgrade"&gt;&lt;/iframe&gt;</t>
  </si>
  <si>
    <t>Disneyland Esplanade</t>
  </si>
  <si>
    <t>https://www.google.com/maps/dir/?api=1&amp;origin=Lucky+Frog+Photo+Booth+|+Video+Booth+Rental+Los+Angeles&amp;origin_place_id=undefined&amp;destination=Disneyland+Esplanade&amp;destination_place_id=ChIJKx3EAdrX3IARl1SHBK4rtfg&amp;travelmode=best</t>
  </si>
  <si>
    <t>https://www.google.com/maps/dir/?api=1&amp;origin=Lucky+Frog+Photo+Booth+|+Video+Booth+Rental+Los+Angeles&amp;origin_place_id=undefined&amp;destination=Disneyland+Esplanade&amp;destination_place_id=ChIJKx3EAdrX3IARl1SHBK4rtfg&amp;travelmode=driving</t>
  </si>
  <si>
    <t>https://www.google.com/maps/dir/?api=1&amp;origin=Lucky+Frog+Photo+Booth+|+Video+Booth+Rental+Los+Angeles&amp;origin_place_id=undefined&amp;destination=Disneyland+Esplanade&amp;destination_place_id=ChIJKx3EAdrX3IARl1SHBK4rtfg&amp;travelmode=bicycling</t>
  </si>
  <si>
    <t>https://maps.google.com?saddr=33.835649,-118.0405814&amp;daddr=33.8090944,-117.9189738</t>
  </si>
  <si>
    <t>https://www.google.com/maps/dir/33.835649,-118.0405814/33.8090944,-117.9189738</t>
  </si>
  <si>
    <t>&lt;iframe src="https://www.google.com/maps/embed?pb=!1m26!1m12!1m3!1d6449.198386797689!2d-117.9189738!3d33.8090944!2m3!1f0!2f0!3f0!3m2!1i1024!2i708!4f10.1!4m11!3e0!4m3!2sLucky+Frog+Photo+Booth+|+Video+Booth+Rental+Los+Angeles!1d33.835649!2d-118.0405814!4m5!5s0xaf59245327c844a1:0xea03724c227ca925!2sDisneyland+Esplanade!3m2!1d33.8090944!2d-117.9189738!5e0!3m2!1sen!2slt!4v1682029416597!5m2!1sen!2slt" width="800" height="800" style="border:0;" allowfullscreen="" loading="lazy" referrerpolicy="no-referrer-when-downgrade"&gt;&lt;/iframe&gt;</t>
  </si>
  <si>
    <t>Pixar Pier</t>
  </si>
  <si>
    <t>https://www.google.com/maps/dir/?api=1&amp;origin=Lucky+Frog+Photo+Booth+|+Video+Booth+Rental+Los+Angeles&amp;origin_place_id=undefined&amp;destination=Pixar+Pier&amp;destination_place_id=ChIJPQhS4djX3IARI9WzlAUOcV0&amp;travelmode=best</t>
  </si>
  <si>
    <t>https://www.google.com/maps/dir/?api=1&amp;origin=Lucky+Frog+Photo+Booth+|+Video+Booth+Rental+Los+Angeles&amp;origin_place_id=undefined&amp;destination=Pixar+Pier&amp;destination_place_id=ChIJPQhS4djX3IARI9WzlAUOcV0&amp;travelmode=driving</t>
  </si>
  <si>
    <t>https://www.google.com/maps/dir/?api=1&amp;origin=Lucky+Frog+Photo+Booth+|+Video+Booth+Rental+Los+Angeles&amp;origin_place_id=undefined&amp;destination=Pixar+Pier&amp;destination_place_id=ChIJPQhS4djX3IARI9WzlAUOcV0&amp;travelmode=bicycling</t>
  </si>
  <si>
    <t>https://maps.google.com?saddr=33.835649,-118.0405814&amp;daddr=33.8054175,-117.9208423</t>
  </si>
  <si>
    <t>https://www.google.com/maps/dir/33.835649,-118.0405814/33.8054175,-117.9208423</t>
  </si>
  <si>
    <t>&lt;iframe src="https://www.google.com/maps/embed?pb=!1m26!1m12!1m3!1d6449.198386797689!2d-117.9208423!3d33.8054175!2m3!1f0!2f0!3f0!3m2!1i1024!2i708!4f10.1!4m11!3e0!4m3!2sLucky+Frog+Photo+Booth+|+Video+Booth+Rental+Los+Angeles!1d33.835649!2d-118.0405814!4m5!5s0xaf59245327c844a1:0xea03724c227ca925!2sPixar+Pier!3m2!1d33.8054175!2d-117.9208423!5e0!3m2!1sen!2slt!4v1682029416597!5m2!1sen!2slt" width="800" height="800" style="border:0;" allowfullscreen="" loading="lazy" referrerpolicy="no-referrer-when-downgrade"&gt;&lt;/iframe&gt;</t>
  </si>
  <si>
    <t>Colorado Lagoon</t>
  </si>
  <si>
    <t>https://www.google.com/maps/dir/?api=1&amp;origin=Lucky+Frog+Photo+Booth+|+Video+Booth+Rental+Los+Angeles&amp;origin_place_id=undefined&amp;destination=Colorado+Lagoon&amp;destination_place_id=ChIJ6TxAIcox3YAR4n_5OLF0PgE&amp;travelmode=best</t>
  </si>
  <si>
    <t>https://www.google.com/maps/dir/?api=1&amp;origin=Lucky+Frog+Photo+Booth+|+Video+Booth+Rental+Los+Angeles&amp;origin_place_id=undefined&amp;destination=Colorado+Lagoon&amp;destination_place_id=ChIJ6TxAIcox3YAR4n_5OLF0PgE&amp;travelmode=driving</t>
  </si>
  <si>
    <t>https://www.google.com/maps/dir/?api=1&amp;origin=Lucky+Frog+Photo+Booth+|+Video+Booth+Rental+Los+Angeles&amp;origin_place_id=undefined&amp;destination=Colorado+Lagoon&amp;destination_place_id=ChIJ6TxAIcox3YAR4n_5OLF0PgE&amp;travelmode=bicycling</t>
  </si>
  <si>
    <t>https://maps.google.com?saddr=33.835649,-118.0405814&amp;daddr=33.7719038,-118.1340534</t>
  </si>
  <si>
    <t>https://www.google.com/maps/dir/33.835649,-118.0405814/33.7719038,-118.1340534</t>
  </si>
  <si>
    <t>&lt;iframe src="https://www.google.com/maps/embed?pb=!1m26!1m12!1m3!1d6449.198386797689!2d-118.1340534!3d33.7719038!2m3!1f0!2f0!3f0!3m2!1i1024!2i708!4f10.1!4m11!3e0!4m3!2sLucky+Frog+Photo+Booth+|+Video+Booth+Rental+Los+Angeles!1d33.835649!2d-118.0405814!4m5!5s0xaf59245327c844a1:0xea03724c227ca925!2sColorado+Lagoon!3m2!1d33.7719038!2d-118.1340534!5e0!3m2!1sen!2slt!4v1682029416597!5m2!1sen!2slt" width="800" height="800" style="border:0;" allowfullscreen="" loading="lazy" referrerpolicy="no-referrer-when-downgrade"&gt;&lt;/iframe&gt;</t>
  </si>
  <si>
    <t>Main Street Huntington Beach</t>
  </si>
  <si>
    <t>https://www.google.com/maps/dir/?api=1&amp;origin=Lucky+Frog+Photo+Booth+|+Video+Booth+Rental+Los+Angeles&amp;origin_place_id=undefined&amp;destination=Main+Street+Huntington+Beach&amp;destination_place_id=ChIJ0_1hDQAh3YARoBDe40sGzKs&amp;travelmode=best</t>
  </si>
  <si>
    <t>https://www.google.com/maps/dir/?api=1&amp;origin=Lucky+Frog+Photo+Booth+|+Video+Booth+Rental+Los+Angeles&amp;origin_place_id=undefined&amp;destination=Main+Street+Huntington+Beach&amp;destination_place_id=ChIJ0_1hDQAh3YARoBDe40sGzKs&amp;travelmode=driving</t>
  </si>
  <si>
    <t>https://www.google.com/maps/dir/?api=1&amp;origin=Lucky+Frog+Photo+Booth+|+Video+Booth+Rental+Los+Angeles&amp;origin_place_id=undefined&amp;destination=Main+Street+Huntington+Beach&amp;destination_place_id=ChIJ0_1hDQAh3YARoBDe40sGzKs&amp;travelmode=bicycling</t>
  </si>
  <si>
    <t>https://maps.google.com?saddr=33.835649,-118.0405814&amp;daddr=33.6581292,-118.001037</t>
  </si>
  <si>
    <t>https://www.google.com/maps/dir/33.835649,-118.0405814/33.6581292,-118.001037</t>
  </si>
  <si>
    <t>&lt;iframe src="https://www.google.com/maps/embed?pb=!1m26!1m12!1m3!1d6449.198386797689!2d-118.001037!3d33.6581292!2m3!1f0!2f0!3f0!3m2!1i1024!2i708!4f10.1!4m11!3e0!4m3!2sLucky+Frog+Photo+Booth+|+Video+Booth+Rental+Los+Angeles!1d33.835649!2d-118.0405814!4m5!5s0xaf59245327c844a1:0xea03724c227ca925!2sMain+Street+Huntington+Beach!3m2!1d33.6581292!2d-118.001037!5e0!3m2!1sen!2slt!4v1682029416597!5m2!1sen!2slt" width="800" height="800" style="border:0;" allowfullscreen="" loading="lazy" referrerpolicy="no-referrer-when-downgrade"&gt;&lt;/iframe&gt;</t>
  </si>
  <si>
    <t>San Fransokyo Square</t>
  </si>
  <si>
    <t>https://www.google.com/maps/dir/?api=1&amp;origin=Lucky+Frog+Photo+Booth+|+Video+Booth+Rental+Los+Angeles&amp;origin_place_id=undefined&amp;destination=San+Fransokyo+Square&amp;destination_place_id=ChIJs4wYDvDX3IARN3wIvWkH-Ho&amp;travelmode=best</t>
  </si>
  <si>
    <t>https://www.google.com/maps/dir/?api=1&amp;origin=Lucky+Frog+Photo+Booth+|+Video+Booth+Rental+Los+Angeles&amp;origin_place_id=undefined&amp;destination=San+Fransokyo+Square&amp;destination_place_id=ChIJs4wYDvDX3IARN3wIvWkH-Ho&amp;travelmode=driving</t>
  </si>
  <si>
    <t>https://www.google.com/maps/dir/?api=1&amp;origin=Lucky+Frog+Photo+Booth+|+Video+Booth+Rental+Los+Angeles&amp;origin_place_id=undefined&amp;destination=San+Fransokyo+Square&amp;destination_place_id=ChIJs4wYDvDX3IARN3wIvWkH-Ho&amp;travelmode=bicycling</t>
  </si>
  <si>
    <t>https://maps.google.com?saddr=33.835649,-118.0405814&amp;daddr=33.8056901,-117.9199596</t>
  </si>
  <si>
    <t>https://www.google.com/maps/dir/33.835649,-118.0405814/33.8056901,-117.9199596</t>
  </si>
  <si>
    <t>&lt;iframe src="https://www.google.com/maps/embed?pb=!1m26!1m12!1m3!1d6449.198386797689!2d-117.9199596!3d33.8056901!2m3!1f0!2f0!3f0!3m2!1i1024!2i708!4f10.1!4m11!3e0!4m3!2sLucky+Frog+Photo+Booth+|+Video+Booth+Rental+Los+Angeles!1d33.835649!2d-118.0405814!4m5!5s0xaf59245327c844a1:0xea03724c227ca925!2sSan+Fransokyo+Square!3m2!1d33.8056901!2d-117.9199596!5e0!3m2!1sen!2slt!4v1682029416597!5m2!1sen!2slt" width="800" height="800" style="border:0;" allowfullscreen="" loading="lazy" referrerpolicy="no-referrer-when-downgrade"&gt;&lt;/iframe&gt;</t>
  </si>
  <si>
    <t>Hilltop Park</t>
  </si>
  <si>
    <t>https://www.google.com/maps/dir/?api=1&amp;origin=Lucky+Frog+Photo+Booth+|+Video+Booth+Rental+Los+Angeles&amp;origin_place_id=undefined&amp;destination=Hilltop+Park&amp;destination_place_id=ChIJ6yi6-n0x3YARHC5OVOOdvQo&amp;travelmode=best</t>
  </si>
  <si>
    <t>https://www.google.com/maps/dir/?api=1&amp;origin=Lucky+Frog+Photo+Booth+|+Video+Booth+Rental+Los+Angeles&amp;origin_place_id=undefined&amp;destination=Hilltop+Park&amp;destination_place_id=ChIJ6yi6-n0x3YARHC5OVOOdvQo&amp;travelmode=driving</t>
  </si>
  <si>
    <t>https://www.google.com/maps/dir/?api=1&amp;origin=Lucky+Frog+Photo+Booth+|+Video+Booth+Rental+Los+Angeles&amp;origin_place_id=undefined&amp;destination=Hilltop+Park&amp;destination_place_id=ChIJ6yi6-n0x3YARHC5OVOOdvQo&amp;travelmode=bicycling</t>
  </si>
  <si>
    <t>https://maps.google.com?saddr=33.835649,-118.0405814&amp;daddr=33.7993545,-118.1651217</t>
  </si>
  <si>
    <t>https://www.google.com/maps/dir/33.835649,-118.0405814/33.7993545,-118.1651217</t>
  </si>
  <si>
    <t>&lt;iframe src="https://www.google.com/maps/embed?pb=!1m26!1m12!1m3!1d6449.198386797689!2d-118.1651217!3d33.7993545!2m3!1f0!2f0!3f0!3m2!1i1024!2i708!4f10.1!4m11!3e0!4m3!2sLucky+Frog+Photo+Booth+|+Video+Booth+Rental+Los+Angeles!1d33.835649!2d-118.0405814!4m5!5s0xaf59245327c844a1:0xea03724c227ca925!2sHilltop+Park!3m2!1d33.7993545!2d-118.1651217!5e0!3m2!1sen!2slt!4v1682029416597!5m2!1sen!2slt" width="800" height="800" style="border:0;" allowfullscreen="" loading="lazy" referrerpolicy="no-referrer-when-downgrade"&gt;&lt;/iframe&gt;</t>
  </si>
  <si>
    <t>Cerritos Heritage Park</t>
  </si>
  <si>
    <t>https://www.google.com/maps/dir/?api=1&amp;origin=Lucky+Frog+Photo+Booth+|+Video+Booth+Rental+Los+Angeles&amp;origin_place_id=undefined&amp;destination=Cerritos+Heritage+Park&amp;destination_place_id=ChIJp5g5Q1Qs3YARzV3quVseiJA&amp;travelmode=best</t>
  </si>
  <si>
    <t>https://www.google.com/maps/dir/?api=1&amp;origin=Lucky+Frog+Photo+Booth+|+Video+Booth+Rental+Los+Angeles&amp;origin_place_id=undefined&amp;destination=Cerritos+Heritage+Park&amp;destination_place_id=ChIJp5g5Q1Qs3YARzV3quVseiJA&amp;travelmode=driving</t>
  </si>
  <si>
    <t>https://www.google.com/maps/dir/?api=1&amp;origin=Lucky+Frog+Photo+Booth+|+Video+Booth+Rental+Los+Angeles&amp;origin_place_id=undefined&amp;destination=Cerritos+Heritage+Park&amp;destination_place_id=ChIJp5g5Q1Qs3YARzV3quVseiJA&amp;travelmode=bicycling</t>
  </si>
  <si>
    <t>https://maps.google.com?saddr=33.835649,-118.0405814&amp;daddr=33.8633838,-118.0618202</t>
  </si>
  <si>
    <t>https://www.google.com/maps/dir/33.835649,-118.0405814/33.8633838,-118.0618202</t>
  </si>
  <si>
    <t>&lt;iframe src="https://www.google.com/maps/embed?pb=!1m26!1m12!1m3!1d6449.198386797689!2d-118.0618202!3d33.8633838!2m3!1f0!2f0!3f0!3m2!1i1024!2i708!4f10.1!4m11!3e0!4m3!2sLucky+Frog+Photo+Booth+|+Video+Booth+Rental+Los+Angeles!1d33.835649!2d-118.0405814!4m5!5s0xaf59245327c844a1:0xea03724c227ca925!2sCerritos+Heritage+Park!3m2!1d33.8633838!2d-118.0618202!5e0!3m2!1sen!2slt!4v1682029416597!5m2!1sen!2slt" width="800" height="800" style="border:0;" allowfullscreen="" loading="lazy" referrerpolicy="no-referrer-when-downgrade"&gt;&lt;/iframe&gt;</t>
  </si>
  <si>
    <t>Upper Newport Bay Nature Preserve</t>
  </si>
  <si>
    <t>https://www.google.com/maps/dir/?api=1&amp;origin=Lucky+Frog+Photo+Booth+|+Video+Booth+Rental+Los+Angeles&amp;origin_place_id=undefined&amp;destination=Upper+Newport+Bay+Nature+Preserve&amp;destination_place_id=ChIJ6YrP-cnf3IARajvZAC9pdfY&amp;travelmode=best</t>
  </si>
  <si>
    <t>https://www.google.com/maps/dir/?api=1&amp;origin=Lucky+Frog+Photo+Booth+|+Video+Booth+Rental+Los+Angeles&amp;origin_place_id=undefined&amp;destination=Upper+Newport+Bay+Nature+Preserve&amp;destination_place_id=ChIJ6YrP-cnf3IARajvZAC9pdfY&amp;travelmode=driving</t>
  </si>
  <si>
    <t>https://www.google.com/maps/dir/?api=1&amp;origin=Lucky+Frog+Photo+Booth+|+Video+Booth+Rental+Los+Angeles&amp;origin_place_id=undefined&amp;destination=Upper+Newport+Bay+Nature+Preserve&amp;destination_place_id=ChIJ6YrP-cnf3IARajvZAC9pdfY&amp;travelmode=bicycling</t>
  </si>
  <si>
    <t>https://maps.google.com?saddr=33.835649,-118.0405814&amp;daddr=33.6545476,-117.8863015</t>
  </si>
  <si>
    <t>https://www.google.com/maps/dir/33.835649,-118.0405814/33.6545476,-117.8863015</t>
  </si>
  <si>
    <t>&lt;iframe src="https://www.google.com/maps/embed?pb=!1m26!1m12!1m3!1d6449.198386797689!2d-117.8863015!3d33.6545476!2m3!1f0!2f0!3f0!3m2!1i1024!2i708!4f10.1!4m11!3e0!4m3!2sLucky+Frog+Photo+Booth+|+Video+Booth+Rental+Los+Angeles!1d33.835649!2d-118.0405814!4m5!5s0xaf59245327c844a1:0xea03724c227ca925!2sUpper+Newport+Bay+Nature+Preserve!3m2!1d33.6545476!2d-117.8863015!5e0!3m2!1sen!2slt!4v1682029416597!5m2!1sen!2slt" width="800" height="800" style="border:0;" allowfullscreen="" loading="lazy" referrerpolicy="no-referrer-when-downgrade"&gt;&lt;/iframe&gt;</t>
  </si>
  <si>
    <t>Bradford House</t>
  </si>
  <si>
    <t>https://www.google.com/maps/dir/?api=1&amp;origin=Lucky+Frog+Photo+Booth+|+Video+Booth+Rental+Los+Angeles&amp;origin_place_id=undefined&amp;destination=Bradford+House&amp;destination_place_id=ChIJA1jGHTrU3IARh0pHLB29KIA&amp;travelmode=best</t>
  </si>
  <si>
    <t>https://www.google.com/maps/dir/?api=1&amp;origin=Lucky+Frog+Photo+Booth+|+Video+Booth+Rental+Los+Angeles&amp;origin_place_id=undefined&amp;destination=Bradford+House&amp;destination_place_id=ChIJA1jGHTrU3IARh0pHLB29KIA&amp;travelmode=driving</t>
  </si>
  <si>
    <t>https://www.google.com/maps/dir/?api=1&amp;origin=Lucky+Frog+Photo+Booth+|+Video+Booth+Rental+Los+Angeles&amp;origin_place_id=undefined&amp;destination=Bradford+House&amp;destination_place_id=ChIJA1jGHTrU3IARh0pHLB29KIA&amp;travelmode=bicycling</t>
  </si>
  <si>
    <t>https://maps.google.com?saddr=33.835649,-118.0405814&amp;daddr=33.8887985,-117.8645677</t>
  </si>
  <si>
    <t>https://www.google.com/maps/dir/33.835649,-118.0405814/33.8887985,-117.8645677</t>
  </si>
  <si>
    <t>&lt;iframe src="https://www.google.com/maps/embed?pb=!1m26!1m12!1m3!1d6449.198386797689!2d-117.8645677!3d33.8887985!2m3!1f0!2f0!3f0!3m2!1i1024!2i708!4f10.1!4m11!3e0!4m3!2sLucky+Frog+Photo+Booth+|+Video+Booth+Rental+Los+Angeles!1d33.835649!2d-118.0405814!4m5!5s0xaf59245327c844a1:0xea03724c227ca925!2sBradford+House!3m2!1d33.8887985!2d-117.8645677!5e0!3m2!1sen!2slt!4v1682029416597!5m2!1sen!2slt" width="800" height="800" style="border:0;" allowfullscreen="" loading="lazy" referrerpolicy="no-referrer-when-downgrade"&gt;&lt;/iframe&gt;</t>
  </si>
  <si>
    <t>Bolsa Chica Ecological Reserve</t>
  </si>
  <si>
    <t>https://www.google.com/maps/dir/?api=1&amp;origin=Lucky+Frog+Photo+Booth+|+Video+Booth+Rental+Los+Angeles&amp;origin_place_id=undefined&amp;destination=Bolsa+Chica+Ecological+Reserve&amp;destination_place_id=ChIJ0RYcIEYk3YARTY_51Q_FyEU&amp;travelmode=best</t>
  </si>
  <si>
    <t>https://www.google.com/maps/dir/?api=1&amp;origin=Lucky+Frog+Photo+Booth+|+Video+Booth+Rental+Los+Angeles&amp;origin_place_id=undefined&amp;destination=Bolsa+Chica+Ecological+Reserve&amp;destination_place_id=ChIJ0RYcIEYk3YARTY_51Q_FyEU&amp;travelmode=driving</t>
  </si>
  <si>
    <t>https://www.google.com/maps/dir/?api=1&amp;origin=Lucky+Frog+Photo+Booth+|+Video+Booth+Rental+Los+Angeles&amp;origin_place_id=undefined&amp;destination=Bolsa+Chica+Ecological+Reserve&amp;destination_place_id=ChIJ0RYcIEYk3YARTY_51Q_FyEU&amp;travelmode=bicycling</t>
  </si>
  <si>
    <t>https://maps.google.com?saddr=33.835649,-118.0405814&amp;daddr=33.6956195,-118.0464005</t>
  </si>
  <si>
    <t>https://www.google.com/maps/dir/33.835649,-118.0405814/33.6956195,-118.0464005</t>
  </si>
  <si>
    <t>&lt;iframe src="https://www.google.com/maps/embed?pb=!1m26!1m12!1m3!1d6449.198386797689!2d-118.0464005!3d33.6956195!2m3!1f0!2f0!3f0!3m2!1i1024!2i708!4f10.1!4m11!3e0!4m3!2sLucky+Frog+Photo+Booth+|+Video+Booth+Rental+Los+Angeles!1d33.835649!2d-118.0405814!4m5!5s0xaf59245327c844a1:0xea03724c227ca925!2sBolsa+Chica+Ecological+Reserve!3m2!1d33.6956195!2d-118.0464005!5e0!3m2!1sen!2slt!4v1682029416597!5m2!1sen!2slt" width="800" height="800" style="border:0;" allowfullscreen="" loading="lazy" referrerpolicy="no-referrer-when-downgrade"&gt;&lt;/iframe&gt;</t>
  </si>
  <si>
    <t>Heritage Museum of Orange County</t>
  </si>
  <si>
    <t>https://www.google.com/maps/dir/?api=1&amp;origin=Lucky+Frog+Photo+Booth+|+Video+Booth+Rental+Los+Angeles&amp;origin_place_id=undefined&amp;destination=Heritage+Museum+of+Orange+County&amp;destination_place_id=ChIJ4y1OupfY3IARM-WCXfaxuUI&amp;travelmode=best</t>
  </si>
  <si>
    <t>https://www.google.com/maps/dir/?api=1&amp;origin=Lucky+Frog+Photo+Booth+|+Video+Booth+Rental+Los+Angeles&amp;origin_place_id=undefined&amp;destination=Heritage+Museum+of+Orange+County&amp;destination_place_id=ChIJ4y1OupfY3IARM-WCXfaxuUI&amp;travelmode=driving</t>
  </si>
  <si>
    <t>https://www.google.com/maps/dir/?api=1&amp;origin=Lucky+Frog+Photo+Booth+|+Video+Booth+Rental+Los+Angeles&amp;origin_place_id=undefined&amp;destination=Heritage+Museum+of+Orange+County&amp;destination_place_id=ChIJ4y1OupfY3IARM-WCXfaxuUI&amp;travelmode=bicycling</t>
  </si>
  <si>
    <t>https://maps.google.com?saddr=33.835649,-118.0405814&amp;daddr=33.7207429,-117.9106923</t>
  </si>
  <si>
    <t>https://www.google.com/maps/dir/33.835649,-118.0405814/33.7207429,-117.9106923</t>
  </si>
  <si>
    <t>&lt;iframe src="https://www.google.com/maps/embed?pb=!1m26!1m12!1m3!1d6449.198386797689!2d-117.9106923!3d33.7207429!2m3!1f0!2f0!3f0!3m2!1i1024!2i708!4f10.1!4m11!3e0!4m3!2sLucky+Frog+Photo+Booth+|+Video+Booth+Rental+Los+Angeles!1d33.835649!2d-118.0405814!4m5!5s0xaf59245327c844a1:0xea03724c227ca925!2sHeritage+Museum+of+Orange+County!3m2!1d33.7207429!2d-117.9106923!5e0!3m2!1sen!2slt!4v1682029416597!5m2!1sen!2slt" width="800" height="800" style="border:0;" allowfullscreen="" loading="lazy" referrerpolicy="no-referrer-when-downgrade"&gt;&lt;/iframe&gt;</t>
  </si>
  <si>
    <t>Dominguez Rancho Adobe Museum</t>
  </si>
  <si>
    <t>https://www.google.com/maps/dir/?api=1&amp;origin=Lucky+Frog+Photo+Booth+|+Video+Booth+Rental+Los+Angeles&amp;origin_place_id=undefined&amp;destination=Dominguez+Rancho+Adobe+Museum&amp;destination_place_id=ChIJN8CgmbI03YARdsm2xT2OS7Q&amp;travelmode=best</t>
  </si>
  <si>
    <t>https://www.google.com/maps/dir/?api=1&amp;origin=Lucky+Frog+Photo+Booth+|+Video+Booth+Rental+Los+Angeles&amp;origin_place_id=undefined&amp;destination=Dominguez+Rancho+Adobe+Museum&amp;destination_place_id=ChIJN8CgmbI03YARdsm2xT2OS7Q&amp;travelmode=driving</t>
  </si>
  <si>
    <t>https://www.google.com/maps/dir/?api=1&amp;origin=Lucky+Frog+Photo+Booth+|+Video+Booth+Rental+Los+Angeles&amp;origin_place_id=undefined&amp;destination=Dominguez+Rancho+Adobe+Museum&amp;destination_place_id=ChIJN8CgmbI03YARdsm2xT2OS7Q&amp;travelmode=bicycling</t>
  </si>
  <si>
    <t>https://maps.google.com?saddr=33.835649,-118.0405814&amp;daddr=33.8670619,-118.2174783</t>
  </si>
  <si>
    <t>https://www.google.com/maps/dir/33.835649,-118.0405814/33.8670619,-118.2174783</t>
  </si>
  <si>
    <t>&lt;iframe src="https://www.google.com/maps/embed?pb=!1m26!1m12!1m3!1d6449.198386797689!2d-118.2174783!3d33.8670619!2m3!1f0!2f0!3f0!3m2!1i1024!2i708!4f10.1!4m11!3e0!4m3!2sLucky+Frog+Photo+Booth+|+Video+Booth+Rental+Los+Angeles!1d33.835649!2d-118.0405814!4m5!5s0xaf59245327c844a1:0xea03724c227ca925!2sDominguez+Rancho+Adobe+Museum!3m2!1d33.8670619!2d-118.2174783!5e0!3m2!1sen!2slt!4v1682029416597!5m2!1sen!2slt" width="800" height="800" style="border:0;" allowfullscreen="" loading="lazy" referrerpolicy="no-referrer-when-downgrade"&gt;&lt;/iframe&gt;</t>
  </si>
  <si>
    <t>Mile Square Regional Park</t>
  </si>
  <si>
    <t>https://www.google.com/maps/dir/?api=1&amp;origin=Lucky+Frog+Photo+Booth+|+Video+Booth+Rental+Los+Angeles&amp;origin_place_id=undefined&amp;destination=Mile+Square+Regional+Park&amp;destination_place_id=ChIJNWhHcwsn3YAR66eV_VxLTEY&amp;travelmode=best</t>
  </si>
  <si>
    <t>https://www.google.com/maps/dir/?api=1&amp;origin=Lucky+Frog+Photo+Booth+|+Video+Booth+Rental+Los+Angeles&amp;origin_place_id=undefined&amp;destination=Mile+Square+Regional+Park&amp;destination_place_id=ChIJNWhHcwsn3YAR66eV_VxLTEY&amp;travelmode=driving</t>
  </si>
  <si>
    <t>https://www.google.com/maps/dir/?api=1&amp;origin=Lucky+Frog+Photo+Booth+|+Video+Booth+Rental+Los+Angeles&amp;origin_place_id=undefined&amp;destination=Mile+Square+Regional+Park&amp;destination_place_id=ChIJNWhHcwsn3YAR66eV_VxLTEY&amp;travelmode=bicycling</t>
  </si>
  <si>
    <t>https://maps.google.com?saddr=33.835649,-118.0405814&amp;daddr=33.7190281,-117.9382728</t>
  </si>
  <si>
    <t>https://www.google.com/maps/dir/33.835649,-118.0405814/33.7190281,-117.9382728</t>
  </si>
  <si>
    <t>&lt;iframe src="https://www.google.com/maps/embed?pb=!1m26!1m12!1m3!1d6449.198386797689!2d-117.9382728!3d33.7190281!2m3!1f0!2f0!3f0!3m2!1i1024!2i708!4f10.1!4m11!3e0!4m3!2sLucky+Frog+Photo+Booth+|+Video+Booth+Rental+Los+Angeles!1d33.835649!2d-118.0405814!4m5!5s0xaf59245327c844a1:0xea03724c227ca925!2sMile+Square+Regional+Park!3m2!1d33.7190281!2d-117.9382728!5e0!3m2!1sen!2slt!4v1682029416597!5m2!1sen!2slt" width="800" height="800" style="border:0;" allowfullscreen="" loading="lazy" referrerpolicy="no-referrer-when-downgrade"&gt;&lt;/iframe&gt;</t>
  </si>
  <si>
    <t>IRWD San Joaquin Marsh &amp; Wildlife Sanctuary</t>
  </si>
  <si>
    <t>https://www.google.com/maps/dir/?api=1&amp;origin=Lucky+Frog+Photo+Booth+|+Video+Booth+Rental+Los+Angeles&amp;origin_place_id=undefined&amp;destination=IRWD+San+Joaquin+Marsh+&amp;+Wildlife+Sanctuary&amp;destination_place_id=ChIJIV55rHHe3IARuE6JRWq530Y&amp;travelmode=best</t>
  </si>
  <si>
    <t>https://www.google.com/maps/dir/?api=1&amp;origin=Lucky+Frog+Photo+Booth+|+Video+Booth+Rental+Los+Angeles&amp;origin_place_id=undefined&amp;destination=IRWD+San+Joaquin+Marsh+&amp;+Wildlife+Sanctuary&amp;destination_place_id=ChIJIV55rHHe3IARuE6JRWq530Y&amp;travelmode=driving</t>
  </si>
  <si>
    <t>https://www.google.com/maps/dir/?api=1&amp;origin=Lucky+Frog+Photo+Booth+|+Video+Booth+Rental+Los+Angeles&amp;origin_place_id=undefined&amp;destination=IRWD+San+Joaquin+Marsh+&amp;+Wildlife+Sanctuary&amp;destination_place_id=ChIJIV55rHHe3IARuE6JRWq530Y&amp;travelmode=bicycling</t>
  </si>
  <si>
    <t>https://maps.google.com?saddr=33.835649,-118.0405814&amp;daddr=33.6612156,-117.8404283</t>
  </si>
  <si>
    <t>https://www.google.com/maps/dir/33.835649,-118.0405814/33.6612156,-117.8404283</t>
  </si>
  <si>
    <t>&lt;iframe src="https://www.google.com/maps/embed?pb=!1m26!1m12!1m3!1d6449.198386797689!2d-117.8404283!3d33.6612156!2m3!1f0!2f0!3f0!3m2!1i1024!2i708!4f10.1!4m11!3e0!4m3!2sLucky+Frog+Photo+Booth+|+Video+Booth+Rental+Los+Angeles!1d33.835649!2d-118.0405814!4m5!5s0xaf59245327c844a1:0xea03724c227ca925!2sIRWD+San+Joaquin+Marsh+&amp;+Wildlife+Sanctuary!3m2!1d33.6612156!2d-117.8404283!5e0!3m2!1sen!2slt!4v1682029416597!5m2!1sen!2slt" width="800" height="800" style="border:0;" allowfullscreen="" loading="lazy" referrerpolicy="no-referrer-when-downgrade"&gt;&lt;/iframe&gt;</t>
  </si>
  <si>
    <t>Shoreline Village</t>
  </si>
  <si>
    <t>https://www.google.com/maps/dir/?api=1&amp;origin=Lucky+Frog+Photo+Booth+|+Video+Booth+Rental+Los+Angeles&amp;origin_place_id=undefined&amp;destination=Shoreline+Village&amp;destination_place_id=ChIJXci-9SQx3YARELY9vukCvLk&amp;travelmode=best</t>
  </si>
  <si>
    <t>https://www.google.com/maps/dir/?api=1&amp;origin=Lucky+Frog+Photo+Booth+|+Video+Booth+Rental+Los+Angeles&amp;origin_place_id=undefined&amp;destination=Shoreline+Village&amp;destination_place_id=ChIJXci-9SQx3YARELY9vukCvLk&amp;travelmode=driving</t>
  </si>
  <si>
    <t>https://www.google.com/maps/dir/?api=1&amp;origin=Lucky+Frog+Photo+Booth+|+Video+Booth+Rental+Los+Angeles&amp;origin_place_id=undefined&amp;destination=Shoreline+Village&amp;destination_place_id=ChIJXci-9SQx3YARELY9vukCvLk&amp;travelmode=bicycling</t>
  </si>
  <si>
    <t>https://maps.google.com?saddr=33.835649,-118.0405814&amp;daddr=33.7606184,-118.1903112</t>
  </si>
  <si>
    <t>https://www.google.com/maps/dir/33.835649,-118.0405814/33.7606184,-118.1903112</t>
  </si>
  <si>
    <t>&lt;iframe src="https://www.google.com/maps/embed?pb=!1m26!1m12!1m3!1d6449.198386797689!2d-118.1903112!3d33.7606184!2m3!1f0!2f0!3f0!3m2!1i1024!2i708!4f10.1!4m11!3e0!4m3!2sLucky+Frog+Photo+Booth+|+Video+Booth+Rental+Los+Angeles!1d33.835649!2d-118.0405814!4m5!5s0xaf59245327c844a1:0xea03724c227ca925!2sShoreline+Village!3m2!1d33.7606184!2d-118.1903112!5e0!3m2!1sen!2slt!4v1682029416597!5m2!1sen!2slt" width="800" height="800" style="border:0;" allowfullscreen="" loading="lazy" referrerpolicy="no-referrer-when-downgrade"&gt;&lt;/iframe&gt;</t>
  </si>
  <si>
    <t>Sleeping Beauty Castle Walkthrough</t>
  </si>
  <si>
    <t>https://www.google.com/maps/dir/?api=1&amp;origin=Lucky+Frog+Photo+Booth+|+Video+Booth+Rental+Los+Angeles&amp;origin_place_id=undefined&amp;destination=Sleeping+Beauty+Castle+Walkthrough&amp;destination_place_id=ChIJRR0WM9HX3IARK9Sc4AyhmpE&amp;travelmode=best</t>
  </si>
  <si>
    <t>https://www.google.com/maps/dir/?api=1&amp;origin=Lucky+Frog+Photo+Booth+|+Video+Booth+Rental+Los+Angeles&amp;origin_place_id=undefined&amp;destination=Sleeping+Beauty+Castle+Walkthrough&amp;destination_place_id=ChIJRR0WM9HX3IARK9Sc4AyhmpE&amp;travelmode=driving</t>
  </si>
  <si>
    <t>https://www.google.com/maps/dir/?api=1&amp;origin=Lucky+Frog+Photo+Booth+|+Video+Booth+Rental+Los+Angeles&amp;origin_place_id=undefined&amp;destination=Sleeping+Beauty+Castle+Walkthrough&amp;destination_place_id=ChIJRR0WM9HX3IARK9Sc4AyhmpE&amp;travelmode=bicycling</t>
  </si>
  <si>
    <t>https://maps.google.com?saddr=33.835649,-118.0405814&amp;daddr=33.8127953,-117.9189693</t>
  </si>
  <si>
    <t>https://www.google.com/maps/dir/33.835649,-118.0405814/33.8127953,-117.9189693</t>
  </si>
  <si>
    <t>&lt;iframe src="https://www.google.com/maps/embed?pb=!1m26!1m12!1m3!1d6449.198386797689!2d-117.9189693!3d33.8127953!2m3!1f0!2f0!3f0!3m2!1i1024!2i708!4f10.1!4m11!3e0!4m3!2sLucky+Frog+Photo+Booth+|+Video+Booth+Rental+Los+Angeles!1d33.835649!2d-118.0405814!4m5!5s0xaf59245327c844a1:0xea03724c227ca925!2sSleeping+Beauty+Castle+Walkthrough!3m2!1d33.8127953!2d-117.9189693!5e0!3m2!1sen!2slt!4v1682029416597!5m2!1sen!2slt" width="800" height="800" style="border:0;" allowfullscreen="" loading="lazy" referrerpolicy="no-referrer-when-downgrade"&gt;&lt;/iframe&gt;</t>
  </si>
  <si>
    <t>Downtown Disney District</t>
  </si>
  <si>
    <t>https://www.google.com/maps/dir/?api=1&amp;origin=Lucky+Frog+Photo+Booth+|+Video+Booth+Rental+Los+Angeles&amp;origin_place_id=undefined&amp;destination=Downtown+Disney+District&amp;destination_place_id=ChIJtQw0jtfX3IARiwjloLOkQs0&amp;travelmode=best</t>
  </si>
  <si>
    <t>https://www.google.com/maps/dir/?api=1&amp;origin=Lucky+Frog+Photo+Booth+|+Video+Booth+Rental+Los+Angeles&amp;origin_place_id=undefined&amp;destination=Downtown+Disney+District&amp;destination_place_id=ChIJtQw0jtfX3IARiwjloLOkQs0&amp;travelmode=driving</t>
  </si>
  <si>
    <t>https://www.google.com/maps/dir/?api=1&amp;origin=Lucky+Frog+Photo+Booth+|+Video+Booth+Rental+Los+Angeles&amp;origin_place_id=undefined&amp;destination=Downtown+Disney+District&amp;destination_place_id=ChIJtQw0jtfX3IARiwjloLOkQs0&amp;travelmode=bicycling</t>
  </si>
  <si>
    <t>https://maps.google.com?saddr=33.835649,-118.0405814&amp;daddr=33.8097925,-117.9237869</t>
  </si>
  <si>
    <t>https://www.google.com/maps/dir/33.835649,-118.0405814/33.8097925,-117.9237869</t>
  </si>
  <si>
    <t>&lt;iframe src="https://www.google.com/maps/embed?pb=!1m26!1m12!1m3!1d6449.198386797689!2d-117.9237869!3d33.8097925!2m3!1f0!2f0!3f0!3m2!1i1024!2i708!4f10.1!4m11!3e0!4m3!2sLucky+Frog+Photo+Booth+|+Video+Booth+Rental+Los+Angeles!1d33.835649!2d-118.0405814!4m5!5s0xaf59245327c844a1:0xea03724c227ca925!2sDowntown+Disney+District!3m2!1d33.8097925!2d-117.9237869!5e0!3m2!1sen!2slt!4v1682029416597!5m2!1sen!2slt" width="800" height="800" style="border:0;" allowfullscreen="" loading="lazy" referrerpolicy="no-referrer-when-downgrade"&gt;&lt;/iframe&gt;</t>
  </si>
  <si>
    <t>Pirate's Lair on Tom Sawyer Island</t>
  </si>
  <si>
    <t>https://www.google.com/maps/dir/?api=1&amp;origin=Lucky+Frog+Photo+Booth+|+Video+Booth+Rental+Los+Angeles&amp;origin_place_id=undefined&amp;destination=Pirate's+Lair+on+Tom+Sawyer+Island&amp;destination_place_id=ChIJx29__NbX3IARe_a8KuLeoGE&amp;travelmode=best</t>
  </si>
  <si>
    <t>https://www.google.com/maps/dir/?api=1&amp;origin=Lucky+Frog+Photo+Booth+|+Video+Booth+Rental+Los+Angeles&amp;origin_place_id=undefined&amp;destination=Pirate's+Lair+on+Tom+Sawyer+Island&amp;destination_place_id=ChIJx29__NbX3IARe_a8KuLeoGE&amp;travelmode=driving</t>
  </si>
  <si>
    <t>https://www.google.com/maps/dir/?api=1&amp;origin=Lucky+Frog+Photo+Booth+|+Video+Booth+Rental+Los+Angeles&amp;origin_place_id=undefined&amp;destination=Pirate's+Lair+on+Tom+Sawyer+Island&amp;destination_place_id=ChIJx29__NbX3IARe_a8KuLeoGE&amp;travelmode=bicycling</t>
  </si>
  <si>
    <t>https://maps.google.com?saddr=33.835649,-118.0405814&amp;daddr=33.8121436,-117.9210796</t>
  </si>
  <si>
    <t>https://www.google.com/maps/dir/33.835649,-118.0405814/33.8121436,-117.9210796</t>
  </si>
  <si>
    <t>&lt;iframe src="https://www.google.com/maps/embed?pb=!1m26!1m12!1m3!1d6449.198386797689!2d-117.9210796!3d33.8121436!2m3!1f0!2f0!3f0!3m2!1i1024!2i708!4f10.1!4m11!3e0!4m3!2sLucky+Frog+Photo+Booth+|+Video+Booth+Rental+Los+Angeles!1d33.835649!2d-118.0405814!4m5!5s0xaf59245327c844a1:0xea03724c227ca925!2sPirate's+Lair+on+Tom+Sawyer+Island!3m2!1d33.8121436!2d-117.9210796!5e0!3m2!1sen!2slt!4v1682029416597!5m2!1sen!2slt" width="800" height="800" style="border:0;" allowfullscreen="" loading="lazy" referrerpolicy="no-referrer-when-downgrade"&gt;&lt;/iframe&gt;</t>
  </si>
  <si>
    <t>Pio Pico State Historic Park</t>
  </si>
  <si>
    <t>https://www.google.com/maps/dir/?api=1&amp;origin=Lucky+Frog+Photo+Booth+|+Video+Booth+Rental+Los+Angeles&amp;origin_place_id=undefined&amp;destination=Pio+Pico+State+Historic+Park&amp;destination_place_id=ChIJtXAI94PRwoARREiqZiCcHHM&amp;travelmode=best</t>
  </si>
  <si>
    <t>https://www.google.com/maps/dir/?api=1&amp;origin=Lucky+Frog+Photo+Booth+|+Video+Booth+Rental+Los+Angeles&amp;origin_place_id=undefined&amp;destination=Pio+Pico+State+Historic+Park&amp;destination_place_id=ChIJtXAI94PRwoARREiqZiCcHHM&amp;travelmode=driving</t>
  </si>
  <si>
    <t>https://www.google.com/maps/dir/?api=1&amp;origin=Lucky+Frog+Photo+Booth+|+Video+Booth+Rental+Los+Angeles&amp;origin_place_id=undefined&amp;destination=Pio+Pico+State+Historic+Park&amp;destination_place_id=ChIJtXAI94PRwoARREiqZiCcHHM&amp;travelmode=bicycling</t>
  </si>
  <si>
    <t>https://maps.google.com?saddr=33.835649,-118.0405814&amp;daddr=33.9936111,-118.0711111</t>
  </si>
  <si>
    <t>https://www.google.com/maps/dir/33.835649,-118.0405814/33.9936111,-118.0711111</t>
  </si>
  <si>
    <t>&lt;iframe src="https://www.google.com/maps/embed?pb=!1m26!1m12!1m3!1d6449.198386797689!2d-118.0711111!3d33.9936111!2m3!1f0!2f0!3f0!3m2!1i1024!2i708!4f10.1!4m11!3e0!4m3!2sLucky+Frog+Photo+Booth+|+Video+Booth+Rental+Los+Angeles!1d33.835649!2d-118.0405814!4m5!5s0xaf59245327c844a1:0xea03724c227ca925!2sPio+Pico+State+Historic+Park!3m2!1d33.9936111!2d-118.0711111!5e0!3m2!1sen!2slt!4v1682029416597!5m2!1sen!2slt" width="800" height="800" style="border:0;" allowfullscreen="" loading="lazy" referrerpolicy="no-referrer-when-downgrade"&gt;&lt;/iframe&gt;</t>
  </si>
  <si>
    <t>Earl Burns Miller Japanese Garden</t>
  </si>
  <si>
    <t>https://www.google.com/maps/dir/?api=1&amp;origin=Lucky+Frog+Photo+Booth+|+Video+Booth+Rental+Los+Angeles&amp;origin_place_id=undefined&amp;destination=Earl+Burns+Miller+Japanese+Garden&amp;destination_place_id=ChIJN3Olj9sx3YARENSit3gqJeY&amp;travelmode=best</t>
  </si>
  <si>
    <t>https://www.google.com/maps/dir/?api=1&amp;origin=Lucky+Frog+Photo+Booth+|+Video+Booth+Rental+Los+Angeles&amp;origin_place_id=undefined&amp;destination=Earl+Burns+Miller+Japanese+Garden&amp;destination_place_id=ChIJN3Olj9sx3YARENSit3gqJeY&amp;travelmode=driving</t>
  </si>
  <si>
    <t>https://www.google.com/maps/dir/?api=1&amp;origin=Lucky+Frog+Photo+Booth+|+Video+Booth+Rental+Los+Angeles&amp;origin_place_id=undefined&amp;destination=Earl+Burns+Miller+Japanese+Garden&amp;destination_place_id=ChIJN3Olj9sx3YARENSit3gqJeY&amp;travelmode=bicycling</t>
  </si>
  <si>
    <t>https://maps.google.com?saddr=33.835649,-118.0405814&amp;daddr=33.7852766,-118.119816</t>
  </si>
  <si>
    <t>https://www.google.com/maps/dir/33.835649,-118.0405814/33.7852766,-118.119816</t>
  </si>
  <si>
    <t>&lt;iframe src="https://www.google.com/maps/embed?pb=!1m26!1m12!1m3!1d6449.198386797689!2d-118.119816!3d33.7852766!2m3!1f0!2f0!3f0!3m2!1i1024!2i708!4f10.1!4m11!3e0!4m3!2sLucky+Frog+Photo+Booth+|+Video+Booth+Rental+Los+Angeles!1d33.835649!2d-118.0405814!4m5!5s0xaf59245327c844a1:0xea03724c227ca925!2sEarl+Burns+Miller+Japanese+Garden!3m2!1d33.7852766!2d-118.119816!5e0!3m2!1sen!2slt!4v1682029416597!5m2!1sen!2slt" width="800" height="800" style="border:0;" allowfullscreen="" loading="lazy" referrerpolicy="no-referrer-when-downgrade"&gt;&lt;/iframe&gt;</t>
  </si>
  <si>
    <t>Knott's Berry Farm</t>
  </si>
  <si>
    <t>https://www.google.com/maps/dir/?api=1&amp;origin=Lucky+Frog+Photo+Booth+|+Video+Booth+Rental+Los+Angeles&amp;origin_place_id=undefined&amp;destination=Knott's+Berry+Farm&amp;destination_place_id=ChIJo3h_9V8p3YARVTAekE45jq4&amp;travelmode=best</t>
  </si>
  <si>
    <t>https://www.google.com/maps/dir/?api=1&amp;origin=Lucky+Frog+Photo+Booth+|+Video+Booth+Rental+Los+Angeles&amp;origin_place_id=undefined&amp;destination=Knott's+Berry+Farm&amp;destination_place_id=ChIJo3h_9V8p3YARVTAekE45jq4&amp;travelmode=driving</t>
  </si>
  <si>
    <t>https://www.google.com/maps/dir/?api=1&amp;origin=Lucky+Frog+Photo+Booth+|+Video+Booth+Rental+Los+Angeles&amp;origin_place_id=undefined&amp;destination=Knott's+Berry+Farm&amp;destination_place_id=ChIJo3h_9V8p3YARVTAekE45jq4&amp;travelmode=bicycling</t>
  </si>
  <si>
    <t>https://maps.google.com?saddr=33.835649,-118.0405814&amp;daddr=33.8443038,-118.0002265</t>
  </si>
  <si>
    <t>https://www.google.com/maps/dir/33.835649,-118.0405814/33.8443038,-118.0002265</t>
  </si>
  <si>
    <t>&lt;iframe src="https://www.google.com/maps/embed?pb=!1m26!1m12!1m3!1d6449.198386797689!2d-118.0002265!3d33.8443038!2m3!1f0!2f0!3f0!3m2!1i1024!2i708!4f10.1!4m11!3e0!4m3!2sLucky+Frog+Photo+Booth+|+Video+Booth+Rental+Los+Angeles!1d33.835649!2d-118.0405814!4m5!5s0xaf59245327c844a1:0xea03724c227ca925!2sKnott's+Berry+Farm!3m2!1d33.8443038!2d-118.0002265!5e0!3m2!1sen!2slt!4v1682029416597!5m2!1sen!2slt" width="800" height="800" style="border:0;" allowfullscreen="" loading="lazy" referrerpolicy="no-referrer-when-downgrade"&gt;&lt;/iframe&gt;</t>
  </si>
  <si>
    <t>Storybook Land Canal Boats</t>
  </si>
  <si>
    <t>https://www.google.com/maps/dir/?api=1&amp;origin=Lucky+Frog+Photo+Booth+|+Video+Booth+Rental+Los+Angeles&amp;origin_place_id=undefined&amp;destination=Storybook+Land+Canal+Boats&amp;destination_place_id=ChIJ9TWHTdHX3IARsElE7ASk9NU&amp;travelmode=best</t>
  </si>
  <si>
    <t>https://www.google.com/maps/dir/?api=1&amp;origin=Lucky+Frog+Photo+Booth+|+Video+Booth+Rental+Los+Angeles&amp;origin_place_id=undefined&amp;destination=Storybook+Land+Canal+Boats&amp;destination_place_id=ChIJ9TWHTdHX3IARsElE7ASk9NU&amp;travelmode=driving</t>
  </si>
  <si>
    <t>https://www.google.com/maps/dir/?api=1&amp;origin=Lucky+Frog+Photo+Booth+|+Video+Booth+Rental+Los+Angeles&amp;origin_place_id=undefined&amp;destination=Storybook+Land+Canal+Boats&amp;destination_place_id=ChIJ9TWHTdHX3IARsElE7ASk9NU&amp;travelmode=bicycling</t>
  </si>
  <si>
    <t>https://maps.google.com?saddr=33.835649,-118.0405814&amp;daddr=33.8136285,-117.9182653</t>
  </si>
  <si>
    <t>https://www.google.com/maps/dir/33.835649,-118.0405814/33.8136285,-117.9182653</t>
  </si>
  <si>
    <t>&lt;iframe src="https://www.google.com/maps/embed?pb=!1m26!1m12!1m3!1d6449.198386797689!2d-117.9182653!3d33.8136285!2m3!1f0!2f0!3f0!3m2!1i1024!2i708!4f10.1!4m11!3e0!4m3!2sLucky+Frog+Photo+Booth+|+Video+Booth+Rental+Los+Angeles!1d33.835649!2d-118.0405814!4m5!5s0xaf59245327c844a1:0xea03724c227ca925!2sStorybook+Land+Canal+Boats!3m2!1d33.8136285!2d-117.9182653!5e0!3m2!1sen!2slt!4v1682029416597!5m2!1sen!2slt" width="800" height="800" style="border:0;" allowfullscreen="" loading="lazy" referrerpolicy="no-referrer-when-downgrade"&gt;&lt;/iframe&gt;</t>
  </si>
  <si>
    <t>Minnie's House</t>
  </si>
  <si>
    <t>https://www.google.com/maps/dir/?api=1&amp;origin=Lucky+Frog+Photo+Booth+|+Video+Booth+Rental+Los+Angeles&amp;origin_place_id=undefined&amp;destination=Minnie's+House&amp;destination_place_id=ChIJOeeS9dPX3IARnoCxvQs1n94&amp;travelmode=best</t>
  </si>
  <si>
    <t>https://www.google.com/maps/dir/?api=1&amp;origin=Lucky+Frog+Photo+Booth+|+Video+Booth+Rental+Los+Angeles&amp;origin_place_id=undefined&amp;destination=Minnie's+House&amp;destination_place_id=ChIJOeeS9dPX3IARnoCxvQs1n94&amp;travelmode=driving</t>
  </si>
  <si>
    <t>https://www.google.com/maps/dir/?api=1&amp;origin=Lucky+Frog+Photo+Booth+|+Video+Booth+Rental+Los+Angeles&amp;origin_place_id=undefined&amp;destination=Minnie's+House&amp;destination_place_id=ChIJOeeS9dPX3IARnoCxvQs1n94&amp;travelmode=bicycling</t>
  </si>
  <si>
    <t>https://maps.google.com?saddr=33.835649,-118.0405814&amp;daddr=33.8155898,-117.919034</t>
  </si>
  <si>
    <t>https://www.google.com/maps/dir/33.835649,-118.0405814/33.8155898,-117.919034</t>
  </si>
  <si>
    <t>&lt;iframe src="https://www.google.com/maps/embed?pb=!1m26!1m12!1m3!1d6449.198386797689!2d-117.919034!3d33.8155898!2m3!1f0!2f0!3f0!3m2!1i1024!2i708!4f10.1!4m11!3e0!4m3!2sLucky+Frog+Photo+Booth+|+Video+Booth+Rental+Los+Angeles!1d33.835649!2d-118.0405814!4m5!5s0xaf59245327c844a1:0xea03724c227ca925!2sMinnie's+House!3m2!1d33.8155898!2d-117.919034!5e0!3m2!1sen!2slt!4v1682029416597!5m2!1sen!2slt" width="800" height="800" style="border:0;" allowfullscreen="" loading="lazy" referrerpolicy="no-referrer-when-downgrade"&gt;&lt;/iframe&gt;</t>
  </si>
  <si>
    <t>Signal Hill Park</t>
  </si>
  <si>
    <t>https://www.google.com/maps/dir/?api=1&amp;origin=Lucky+Frog+Photo+Booth+|+Video+Booth+Rental+Los+Angeles&amp;origin_place_id=undefined&amp;destination=Signal+Hill+Park&amp;destination_place_id=ChIJ5QgY5nwx3YARgCvWzSE1cek&amp;travelmode=best</t>
  </si>
  <si>
    <t>https://www.google.com/maps/dir/?api=1&amp;origin=Lucky+Frog+Photo+Booth+|+Video+Booth+Rental+Los+Angeles&amp;origin_place_id=undefined&amp;destination=Signal+Hill+Park&amp;destination_place_id=ChIJ5QgY5nwx3YARgCvWzSE1cek&amp;travelmode=driving</t>
  </si>
  <si>
    <t>https://www.google.com/maps/dir/?api=1&amp;origin=Lucky+Frog+Photo+Booth+|+Video+Booth+Rental+Los+Angeles&amp;origin_place_id=undefined&amp;destination=Signal+Hill+Park&amp;destination_place_id=ChIJ5QgY5nwx3YARgCvWzSE1cek&amp;travelmode=bicycling</t>
  </si>
  <si>
    <t>https://maps.google.com?saddr=33.835649,-118.0405814&amp;daddr=33.796871,-118.1683522</t>
  </si>
  <si>
    <t>https://www.google.com/maps/dir/33.835649,-118.0405814/33.796871,-118.1683522</t>
  </si>
  <si>
    <t>&lt;iframe src="https://www.google.com/maps/embed?pb=!1m26!1m12!1m3!1d6449.198386797689!2d-118.1683522!3d33.796871!2m3!1f0!2f0!3f0!3m2!1i1024!2i708!4f10.1!4m11!3e0!4m3!2sLucky+Frog+Photo+Booth+|+Video+Booth+Rental+Los+Angeles!1d33.835649!2d-118.0405814!4m5!5s0xaf59245327c844a1:0xea03724c227ca925!2sSignal+Hill+Park!3m2!1d33.796871!2d-118.1683522!5e0!3m2!1sen!2slt!4v1682029416597!5m2!1sen!2slt" width="800" height="800" style="border:0;" allowfullscreen="" loading="lazy" referrerpolicy="no-referrer-when-downgrade"&gt;&lt;/iframe&gt;</t>
  </si>
  <si>
    <t>Arboretum and Botanical Garden at Cal State Fullerton</t>
  </si>
  <si>
    <t>https://www.google.com/maps/dir/?api=1&amp;origin=Lucky+Frog+Photo+Booth+|+Video+Booth+Rental+Los+Angeles&amp;origin_place_id=undefined&amp;destination=Arboretum+and+Botanical+Garden+at+Cal+State+Fullerton&amp;destination_place_id=ChIJN7gdw8vV3IAR-WvlDhfvm3Q&amp;travelmode=best</t>
  </si>
  <si>
    <t>https://www.google.com/maps/dir/?api=1&amp;origin=Lucky+Frog+Photo+Booth+|+Video+Booth+Rental+Los+Angeles&amp;origin_place_id=undefined&amp;destination=Arboretum+and+Botanical+Garden+at+Cal+State+Fullerton&amp;destination_place_id=ChIJN7gdw8vV3IAR-WvlDhfvm3Q&amp;travelmode=driving</t>
  </si>
  <si>
    <t>https://www.google.com/maps/dir/?api=1&amp;origin=Lucky+Frog+Photo+Booth+|+Video+Booth+Rental+Los+Angeles&amp;origin_place_id=undefined&amp;destination=Arboretum+and+Botanical+Garden+at+Cal+State+Fullerton&amp;destination_place_id=ChIJN7gdw8vV3IAR-WvlDhfvm3Q&amp;travelmode=bicycling</t>
  </si>
  <si>
    <t>https://maps.google.com?saddr=33.835649,-118.0405814&amp;daddr=33.8881691,-117.8842768</t>
  </si>
  <si>
    <t>https://www.google.com/maps/dir/33.835649,-118.0405814/33.8881691,-117.8842768</t>
  </si>
  <si>
    <t>&lt;iframe src="https://www.google.com/maps/embed?pb=!1m26!1m12!1m3!1d6449.198386797689!2d-117.8842768!3d33.8881691!2m3!1f0!2f0!3f0!3m2!1i1024!2i708!4f10.1!4m11!3e0!4m3!2sLucky+Frog+Photo+Booth+|+Video+Booth+Rental+Los+Angeles!1d33.835649!2d-118.0405814!4m5!5s0xaf59245327c844a1:0xea03724c227ca925!2sArboretum+and+Botanical+Garden+at+Cal+State+Fullerton!3m2!1d33.8881691!2d-117.8842768!5e0!3m2!1sen!2slt!4v1682029416597!5m2!1sen!2slt" width="800" height="800" style="border:0;" allowfullscreen="" loading="lazy" referrerpolicy="no-referrer-when-downgrade"&gt;&lt;/iframe&gt;</t>
  </si>
  <si>
    <t>Harry Bridges Memorial Park</t>
  </si>
  <si>
    <t>https://www.google.com/maps/dir/?api=1&amp;origin=Lucky+Frog+Photo+Booth+|+Video+Booth+Rental+Los+Angeles&amp;origin_place_id=undefined&amp;destination=Harry+Bridges+Memorial+Park&amp;destination_place_id=ChIJe62dfSgx3YARXSf-LBdAQ8M&amp;travelmode=best</t>
  </si>
  <si>
    <t>https://www.google.com/maps/dir/?api=1&amp;origin=Lucky+Frog+Photo+Booth+|+Video+Booth+Rental+Los+Angeles&amp;origin_place_id=undefined&amp;destination=Harry+Bridges+Memorial+Park&amp;destination_place_id=ChIJe62dfSgx3YARXSf-LBdAQ8M&amp;travelmode=driving</t>
  </si>
  <si>
    <t>https://www.google.com/maps/dir/?api=1&amp;origin=Lucky+Frog+Photo+Booth+|+Video+Booth+Rental+Los+Angeles&amp;origin_place_id=undefined&amp;destination=Harry+Bridges+Memorial+Park&amp;destination_place_id=ChIJe62dfSgx3YARXSf-LBdAQ8M&amp;travelmode=bicycling</t>
  </si>
  <si>
    <t>https://maps.google.com?saddr=33.835649,-118.0405814&amp;daddr=33.7541941,-118.194791</t>
  </si>
  <si>
    <t>https://www.google.com/maps/dir/33.835649,-118.0405814/33.7541941,-118.194791</t>
  </si>
  <si>
    <t>&lt;iframe src="https://www.google.com/maps/embed?pb=!1m26!1m12!1m3!1d6449.198386797689!2d-118.194791!3d33.7541941!2m3!1f0!2f0!3f0!3m2!1i1024!2i708!4f10.1!4m11!3e0!4m3!2sLucky+Frog+Photo+Booth+|+Video+Booth+Rental+Los+Angeles!1d33.835649!2d-118.0405814!4m5!5s0xaf59245327c844a1:0xea03724c227ca925!2sHarry+Bridges+Memorial+Park!3m2!1d33.7541941!2d-118.194791!5e0!3m2!1sen!2slt!4v1682029416597!5m2!1sen!2slt" width="800" height="800" style="border:0;" allowfullscreen="" loading="lazy" referrerpolicy="no-referrer-when-downgrade"&gt;&lt;/iframe&gt;</t>
  </si>
  <si>
    <t>Pacific Island Ethnic Art Museum</t>
  </si>
  <si>
    <t>https://www.google.com/maps/dir/?api=1&amp;origin=Lucky+Frog+Photo+Booth+|+Video+Booth+Rental+Los+Angeles&amp;origin_place_id=undefined&amp;destination=Pacific+Island+Ethnic+Art+Museum&amp;destination_place_id=ChIJ2XyMOhUx3YARvBiNfi6inNQ&amp;travelmode=best</t>
  </si>
  <si>
    <t>https://www.google.com/maps/dir/?api=1&amp;origin=Lucky+Frog+Photo+Booth+|+Video+Booth+Rental+Los+Angeles&amp;origin_place_id=undefined&amp;destination=Pacific+Island+Ethnic+Art+Museum&amp;destination_place_id=ChIJ2XyMOhUx3YARvBiNfi6inNQ&amp;travelmode=driving</t>
  </si>
  <si>
    <t>https://www.google.com/maps/dir/?api=1&amp;origin=Lucky+Frog+Photo+Booth+|+Video+Booth+Rental+Los+Angeles&amp;origin_place_id=undefined&amp;destination=Pacific+Island+Ethnic+Art+Museum&amp;destination_place_id=ChIJ2XyMOhUx3YARvBiNfi6inNQ&amp;travelmode=bicycling</t>
  </si>
  <si>
    <t>https://maps.google.com?saddr=33.835649,-118.0405814&amp;daddr=33.7751861,-118.1804241</t>
  </si>
  <si>
    <t>https://www.google.com/maps/dir/33.835649,-118.0405814/33.7751861,-118.1804241</t>
  </si>
  <si>
    <t>&lt;iframe src="https://www.google.com/maps/embed?pb=!1m26!1m12!1m3!1d6449.198386797689!2d-118.1804241!3d33.7751861!2m3!1f0!2f0!3f0!3m2!1i1024!2i708!4f10.1!4m11!3e0!4m3!2sLucky+Frog+Photo+Booth+|+Video+Booth+Rental+Los+Angeles!1d33.835649!2d-118.0405814!4m5!5s0xaf59245327c844a1:0xea03724c227ca925!2sPacific+Island+Ethnic+Art+Museum!3m2!1d33.7751861!2d-118.1804241!5e0!3m2!1sen!2slt!4v1682029416597!5m2!1sen!2slt" width="800" height="800" style="border:0;" allowfullscreen="" loading="lazy" referrerpolicy="no-referrer-when-downgrade"&gt;&lt;/iframe&gt;</t>
  </si>
  <si>
    <t>El Dorado Nature Center</t>
  </si>
  <si>
    <t>https://www.google.com/maps/dir/?api=1&amp;origin=Lucky+Frog+Photo+Booth+|+Video+Booth+Rental+Los+Angeles&amp;origin_place_id=undefined&amp;destination=El+Dorado+Nature+Center&amp;destination_place_id=ChIJUdv_5g4u3YAR3ARfIQin_GU&amp;travelmode=best</t>
  </si>
  <si>
    <t>https://www.google.com/maps/dir/?api=1&amp;origin=Lucky+Frog+Photo+Booth+|+Video+Booth+Rental+Los+Angeles&amp;origin_place_id=undefined&amp;destination=El+Dorado+Nature+Center&amp;destination_place_id=ChIJUdv_5g4u3YAR3ARfIQin_GU&amp;travelmode=driving</t>
  </si>
  <si>
    <t>https://www.google.com/maps/dir/?api=1&amp;origin=Lucky+Frog+Photo+Booth+|+Video+Booth+Rental+Los+Angeles&amp;origin_place_id=undefined&amp;destination=El+Dorado+Nature+Center&amp;destination_place_id=ChIJUdv_5g4u3YAR3ARfIQin_GU&amp;travelmode=bicycling</t>
  </si>
  <si>
    <t>https://maps.google.com?saddr=33.835649,-118.0405814&amp;daddr=33.809542,-118.086937</t>
  </si>
  <si>
    <t>https://www.google.com/maps/dir/33.835649,-118.0405814/33.809542,-118.086937</t>
  </si>
  <si>
    <t>&lt;iframe src="https://www.google.com/maps/embed?pb=!1m26!1m12!1m3!1d6449.198386797689!2d-118.086937!3d33.809542!2m3!1f0!2f0!3f0!3m2!1i1024!2i708!4f10.1!4m11!3e0!4m3!2sLucky+Frog+Photo+Booth+|+Video+Booth+Rental+Los+Angeles!1d33.835649!2d-118.0405814!4m5!5s0xaf59245327c844a1:0xea03724c227ca925!2sEl+Dorado+Nature+Center!3m2!1d33.809542!2d-118.086937!5e0!3m2!1sen!2slt!4v1682029416597!5m2!1sen!2slt" width="800" height="800" style="border:0;" allowfullscreen="" loading="lazy" referrerpolicy="no-referrer-when-downgrade"&gt;&lt;/iframe&gt;</t>
  </si>
  <si>
    <t>Downtown Santa Ana Historic District</t>
  </si>
  <si>
    <t>https://www.google.com/maps/dir/?api=1&amp;origin=Lucky+Frog+Photo+Booth+|+Video+Booth+Rental+Los+Angeles&amp;origin_place_id=undefined&amp;destination=Downtown+Santa+Ana+Historic+District&amp;destination_place_id=ChIJ6YwrhQfZ3IARN8e7_TZkM84&amp;travelmode=best</t>
  </si>
  <si>
    <t>https://www.google.com/maps/dir/?api=1&amp;origin=Lucky+Frog+Photo+Booth+|+Video+Booth+Rental+Los+Angeles&amp;origin_place_id=undefined&amp;destination=Downtown+Santa+Ana+Historic+District&amp;destination_place_id=ChIJ6YwrhQfZ3IARN8e7_TZkM84&amp;travelmode=driving</t>
  </si>
  <si>
    <t>https://www.google.com/maps/dir/?api=1&amp;origin=Lucky+Frog+Photo+Booth+|+Video+Booth+Rental+Los+Angeles&amp;origin_place_id=undefined&amp;destination=Downtown+Santa+Ana+Historic+District&amp;destination_place_id=ChIJ6YwrhQfZ3IARN8e7_TZkM84&amp;travelmode=bicycling</t>
  </si>
  <si>
    <t>https://maps.google.com?saddr=33.835649,-118.0405814&amp;daddr=33.747677,-117.8667056</t>
  </si>
  <si>
    <t>https://www.google.com/maps/dir/33.835649,-118.0405814/33.747677,-117.8667056</t>
  </si>
  <si>
    <t>&lt;iframe src="https://www.google.com/maps/embed?pb=!1m26!1m12!1m3!1d6449.198386797689!2d-117.8667056!3d33.747677!2m3!1f0!2f0!3f0!3m2!1i1024!2i708!4f10.1!4m11!3e0!4m3!2sLucky+Frog+Photo+Booth+|+Video+Booth+Rental+Los+Angeles!1d33.835649!2d-118.0405814!4m5!5s0xaf59245327c844a1:0xea03724c227ca925!2sDowntown+Santa+Ana+Historic+District!3m2!1d33.747677!2d-117.8667056!5e0!3m2!1sen!2slt!4v1682029416597!5m2!1sen!2slt" width="800" height="800" style="border:0;" allowfullscreen="" loading="lazy" referrerpolicy="no-referrer-when-downgrade"&gt;&lt;/iframe&gt;</t>
  </si>
  <si>
    <t>Muzeo Museum and Cultural Center</t>
  </si>
  <si>
    <t>https://www.google.com/maps/dir/?api=1&amp;origin=Lucky+Frog+Photo+Booth+|+Video+Booth+Rental+Los+Angeles&amp;origin_place_id=undefined&amp;destination=Muzeo+Museum+and+Cultural+Center&amp;destination_place_id=ChIJXU3PKyXW3IARhRwrRyqLhpM&amp;travelmode=best</t>
  </si>
  <si>
    <t>https://www.google.com/maps/dir/?api=1&amp;origin=Lucky+Frog+Photo+Booth+|+Video+Booth+Rental+Los+Angeles&amp;origin_place_id=undefined&amp;destination=Muzeo+Museum+and+Cultural+Center&amp;destination_place_id=ChIJXU3PKyXW3IARhRwrRyqLhpM&amp;travelmode=driving</t>
  </si>
  <si>
    <t>https://www.google.com/maps/dir/?api=1&amp;origin=Lucky+Frog+Photo+Booth+|+Video+Booth+Rental+Los+Angeles&amp;origin_place_id=undefined&amp;destination=Muzeo+Museum+and+Cultural+Center&amp;destination_place_id=ChIJXU3PKyXW3IARhRwrRyqLhpM&amp;travelmode=bicycling</t>
  </si>
  <si>
    <t>https://maps.google.com?saddr=33.835649,-118.0405814&amp;daddr=33.83348050000001,-117.914103</t>
  </si>
  <si>
    <t>https://www.google.com/maps/dir/33.835649,-118.0405814/33.83348050000001,-117.914103</t>
  </si>
  <si>
    <t>&lt;iframe src="https://www.google.com/maps/embed?pb=!1m26!1m12!1m3!1d6449.198386797689!2d-117.914103!3d33.83348050000001!2m3!1f0!2f0!3f0!3m2!1i1024!2i708!4f10.1!4m11!3e0!4m3!2sLucky+Frog+Photo+Booth+|+Video+Booth+Rental+Los+Angeles!1d33.835649!2d-118.0405814!4m5!5s0xaf59245327c844a1:0xea03724c227ca925!2sMuzeo+Museum+and+Cultural+Center!3m2!1d33.83348050000001!2d-117.914103!5e0!3m2!1sen!2slt!4v1682029416597!5m2!1sen!2slt" width="800" height="800" style="border:0;" allowfullscreen="" loading="lazy" referrerpolicy="no-referrer-when-downgrade"&gt;&lt;/iframe&gt;</t>
  </si>
  <si>
    <t>Huntington Beach Central Park West</t>
  </si>
  <si>
    <t>https://www.google.com/maps/dir/?api=1&amp;origin=Lucky+Frog+Photo+Booth+|+Video+Booth+Rental+Los+Angeles&amp;origin_place_id=undefined&amp;destination=Huntington+Beach+Central+Park+West&amp;destination_place_id=ChIJF_AXUZgm3YAR7WGJ_0Y_QYk&amp;travelmode=best</t>
  </si>
  <si>
    <t>https://www.google.com/maps/dir/?api=1&amp;origin=Lucky+Frog+Photo+Booth+|+Video+Booth+Rental+Los+Angeles&amp;origin_place_id=undefined&amp;destination=Huntington+Beach+Central+Park+West&amp;destination_place_id=ChIJF_AXUZgm3YAR7WGJ_0Y_QYk&amp;travelmode=driving</t>
  </si>
  <si>
    <t>https://www.google.com/maps/dir/?api=1&amp;origin=Lucky+Frog+Photo+Booth+|+Video+Booth+Rental+Los+Angeles&amp;origin_place_id=undefined&amp;destination=Huntington+Beach+Central+Park+West&amp;destination_place_id=ChIJF_AXUZgm3YAR7WGJ_0Y_QYk&amp;travelmode=bicycling</t>
  </si>
  <si>
    <t>https://maps.google.com?saddr=33.835649,-118.0405814&amp;daddr=33.6999197,-118.009088</t>
  </si>
  <si>
    <t>https://www.google.com/maps/dir/33.835649,-118.0405814/33.6999197,-118.009088</t>
  </si>
  <si>
    <t>&lt;iframe src="https://www.google.com/maps/embed?pb=!1m26!1m12!1m3!1d6449.198386797689!2d-118.009088!3d33.6999197!2m3!1f0!2f0!3f0!3m2!1i1024!2i708!4f10.1!4m11!3e0!4m3!2sLucky+Frog+Photo+Booth+|+Video+Booth+Rental+Los+Angeles!1d33.835649!2d-118.0405814!4m5!5s0xaf59245327c844a1:0xea03724c227ca925!2sHuntington+Beach+Central+Park+West!3m2!1d33.6999197!2d-118.009088!5e0!3m2!1sen!2slt!4v1682029416597!5m2!1sen!2slt" width="800" height="800" style="border:0;" allowfullscreen="" loading="lazy" referrerpolicy="no-referrer-when-downgrade"&gt;&lt;/iframe&gt;</t>
  </si>
  <si>
    <t>Harriett M. Wieder Regional Park</t>
  </si>
  <si>
    <t>https://www.google.com/maps/dir/?api=1&amp;origin=Lucky+Frog+Photo+Booth+|+Video+Booth+Rental+Los+Angeles&amp;origin_place_id=undefined&amp;destination=Harriett+M.+Wieder+Regional+Park&amp;destination_place_id=ChIJG4UFOBwk3YAReimtUAk67Rw&amp;travelmode=best</t>
  </si>
  <si>
    <t>https://www.google.com/maps/dir/?api=1&amp;origin=Lucky+Frog+Photo+Booth+|+Video+Booth+Rental+Los+Angeles&amp;origin_place_id=undefined&amp;destination=Harriett+M.+Wieder+Regional+Park&amp;destination_place_id=ChIJG4UFOBwk3YAReimtUAk67Rw&amp;travelmode=driving</t>
  </si>
  <si>
    <t>https://www.google.com/maps/dir/?api=1&amp;origin=Lucky+Frog+Photo+Booth+|+Video+Booth+Rental+Los+Angeles&amp;origin_place_id=undefined&amp;destination=Harriett+M.+Wieder+Regional+Park&amp;destination_place_id=ChIJG4UFOBwk3YAReimtUAk67Rw&amp;travelmode=bicycling</t>
  </si>
  <si>
    <t>https://maps.google.com?saddr=33.835649,-118.0405814&amp;daddr=33.6849886,-118.0224512</t>
  </si>
  <si>
    <t>https://www.google.com/maps/dir/33.835649,-118.0405814/33.6849886,-118.0224512</t>
  </si>
  <si>
    <t>&lt;iframe src="https://www.google.com/maps/embed?pb=!1m26!1m12!1m3!1d6449.198386797689!2d-118.0224512!3d33.6849886!2m3!1f0!2f0!3f0!3m2!1i1024!2i708!4f10.1!4m11!3e0!4m3!2sLucky+Frog+Photo+Booth+|+Video+Booth+Rental+Los+Angeles!1d33.835649!2d-118.0405814!4m5!5s0xaf59245327c844a1:0xea03724c227ca925!2sHarriett+M.+Wieder+Regional+Park!3m2!1d33.6849886!2d-118.0224512!5e0!3m2!1sen!2slt!4v1682029416597!5m2!1sen!2slt" width="800" height="800" style="border:0;" allowfullscreen="" loading="lazy" referrerpolicy="no-referrer-when-downgrade"&gt;&lt;/iframe&gt;</t>
  </si>
  <si>
    <t>Huntington Beach International Surfing Museum</t>
  </si>
  <si>
    <t>https://www.google.com/maps/dir/?api=1&amp;origin=Lucky+Frog+Photo+Booth+|+Video+Booth+Rental+Los+Angeles&amp;origin_place_id=undefined&amp;destination=Huntington+Beach+International+Surfing+Museum&amp;destination_place_id=ChIJ3Y_bX0Eh3YARYyE1XhRlvp4&amp;travelmode=best</t>
  </si>
  <si>
    <t>https://www.google.com/maps/dir/?api=1&amp;origin=Lucky+Frog+Photo+Booth+|+Video+Booth+Rental+Los+Angeles&amp;origin_place_id=undefined&amp;destination=Huntington+Beach+International+Surfing+Museum&amp;destination_place_id=ChIJ3Y_bX0Eh3YARYyE1XhRlvp4&amp;travelmode=driving</t>
  </si>
  <si>
    <t>https://www.google.com/maps/dir/?api=1&amp;origin=Lucky+Frog+Photo+Booth+|+Video+Booth+Rental+Los+Angeles&amp;origin_place_id=undefined&amp;destination=Huntington+Beach+International+Surfing+Museum&amp;destination_place_id=ChIJ3Y_bX0Eh3YARYyE1XhRlvp4&amp;travelmode=bicycling</t>
  </si>
  <si>
    <t>https://maps.google.com?saddr=33.835649,-118.0405814&amp;daddr=33.6591677,-118.000762</t>
  </si>
  <si>
    <t>https://www.google.com/maps/dir/33.835649,-118.0405814/33.6591677,-118.000762</t>
  </si>
  <si>
    <t>&lt;iframe src="https://www.google.com/maps/embed?pb=!1m26!1m12!1m3!1d6449.198386797689!2d-118.000762!3d33.6591677!2m3!1f0!2f0!3f0!3m2!1i1024!2i708!4f10.1!4m11!3e0!4m3!2sLucky+Frog+Photo+Booth+|+Video+Booth+Rental+Los+Angeles!1d33.835649!2d-118.0405814!4m5!5s0xaf59245327c844a1:0xea03724c227ca925!2sHuntington+Beach+International+Surfing+Museum!3m2!1d33.6591677!2d-118.000762!5e0!3m2!1sen!2slt!4v1682029416597!5m2!1sen!2slt" width="800" height="800" style="border:0;" allowfullscreen="" loading="lazy" referrerpolicy="no-referrer-when-downgrade"&gt;&lt;/iframe&gt;</t>
  </si>
  <si>
    <t>William R Mason Regional Park</t>
  </si>
  <si>
    <t>https://www.google.com/maps/dir/?api=1&amp;origin=Lucky+Frog+Photo+Booth+|+Video+Booth+Rental+Los+Angeles&amp;origin_place_id=undefined&amp;destination=William+R+Mason+Regional+Park&amp;destination_place_id=ChIJpz7j_ebd3IAR0X58vEZQ1Qo&amp;travelmode=best</t>
  </si>
  <si>
    <t>https://www.google.com/maps/dir/?api=1&amp;origin=Lucky+Frog+Photo+Booth+|+Video+Booth+Rental+Los+Angeles&amp;origin_place_id=undefined&amp;destination=William+R+Mason+Regional+Park&amp;destination_place_id=ChIJpz7j_ebd3IAR0X58vEZQ1Qo&amp;travelmode=driving</t>
  </si>
  <si>
    <t>https://www.google.com/maps/dir/?api=1&amp;origin=Lucky+Frog+Photo+Booth+|+Video+Booth+Rental+Los+Angeles&amp;origin_place_id=undefined&amp;destination=William+R+Mason+Regional+Park&amp;destination_place_id=ChIJpz7j_ebd3IAR0X58vEZQ1Qo&amp;travelmode=bicycling</t>
  </si>
  <si>
    <t>https://maps.google.com?saddr=33.835649,-118.0405814&amp;daddr=33.65697890000001,-117.8316019</t>
  </si>
  <si>
    <t>https://www.google.com/maps/dir/33.835649,-118.0405814/33.65697890000001,-117.8316019</t>
  </si>
  <si>
    <t>&lt;iframe src="https://www.google.com/maps/embed?pb=!1m26!1m12!1m3!1d6449.198386797689!2d-117.8316019!3d33.65697890000001!2m3!1f0!2f0!3f0!3m2!1i1024!2i708!4f10.1!4m11!3e0!4m3!2sLucky+Frog+Photo+Booth+|+Video+Booth+Rental+Los+Angeles!1d33.835649!2d-118.0405814!4m5!5s0xaf59245327c844a1:0xea03724c227ca925!2sWilliam+R+Mason+Regional+Park!3m2!1d33.65697890000001!2d-117.8316019!5e0!3m2!1sen!2slt!4v1682029416597!5m2!1sen!2slt" width="800" height="800" style="border:0;" allowfullscreen="" loading="lazy" referrerpolicy="no-referrer-when-downgrade"&gt;&lt;/iframe&gt;</t>
  </si>
  <si>
    <t>Buzz Lightyear Astro Blasters</t>
  </si>
  <si>
    <t>https://www.google.com/maps/dir/?api=1&amp;origin=Lucky+Frog+Photo+Booth+|+Video+Booth+Rental+Los+Angeles&amp;origin_place_id=undefined&amp;destination=Buzz+Lightyear+Astro+Blasters&amp;destination_place_id=ChIJ0ytGJ9HX3IAR1FJWOr-ShV0&amp;travelmode=best</t>
  </si>
  <si>
    <t>https://www.google.com/maps/dir/?api=1&amp;origin=Lucky+Frog+Photo+Booth+|+Video+Booth+Rental+Los+Angeles&amp;origin_place_id=undefined&amp;destination=Buzz+Lightyear+Astro+Blasters&amp;destination_place_id=ChIJ0ytGJ9HX3IAR1FJWOr-ShV0&amp;travelmode=driving</t>
  </si>
  <si>
    <t>https://www.google.com/maps/dir/?api=1&amp;origin=Lucky+Frog+Photo+Booth+|+Video+Booth+Rental+Los+Angeles&amp;origin_place_id=undefined&amp;destination=Buzz+Lightyear+Astro+Blasters&amp;destination_place_id=ChIJ0ytGJ9HX3IAR1FJWOr-ShV0&amp;travelmode=bicycling</t>
  </si>
  <si>
    <t>https://maps.google.com?saddr=33.835649,-118.0405814&amp;daddr=33.8122384,-117.9178289</t>
  </si>
  <si>
    <t>https://www.google.com/maps/dir/33.835649,-118.0405814/33.8122384,-117.9178289</t>
  </si>
  <si>
    <t>&lt;iframe src="https://www.google.com/maps/embed?pb=!1m26!1m12!1m3!1d6449.198386797689!2d-117.9178289!3d33.8122384!2m3!1f0!2f0!3f0!3m2!1i1024!2i708!4f10.1!4m11!3e0!4m3!2sLucky+Frog+Photo+Booth+|+Video+Booth+Rental+Los+Angeles!1d33.835649!2d-118.0405814!4m5!5s0xaf59245327c844a1:0xea03724c227ca925!2sBuzz+Lightyear+Astro+Blasters!3m2!1d33.8122384!2d-117.9178289!5e0!3m2!1sen!2slt!4v1682029416597!5m2!1sen!2slt" width="800" height="800" style="border:0;" allowfullscreen="" loading="lazy" referrerpolicy="no-referrer-when-downgrade"&gt;&lt;/iframe&gt;</t>
  </si>
  <si>
    <t>Navy Memorial</t>
  </si>
  <si>
    <t>https://www.google.com/maps/dir/?api=1&amp;origin=Lucky+Frog+Photo+Booth+|+Video+Booth+Rental+Los+Angeles&amp;origin_place_id=undefined&amp;destination=Navy+Memorial&amp;destination_place_id=ChIJc-EBKqsx3YARf7jrj6LWuNU&amp;travelmode=best</t>
  </si>
  <si>
    <t>https://www.google.com/maps/dir/?api=1&amp;origin=Lucky+Frog+Photo+Booth+|+Video+Booth+Rental+Los+Angeles&amp;origin_place_id=undefined&amp;destination=Navy+Memorial&amp;destination_place_id=ChIJc-EBKqsx3YARf7jrj6LWuNU&amp;travelmode=driving</t>
  </si>
  <si>
    <t>https://www.google.com/maps/dir/?api=1&amp;origin=Lucky+Frog+Photo+Booth+|+Video+Booth+Rental+Los+Angeles&amp;origin_place_id=undefined&amp;destination=Navy+Memorial&amp;destination_place_id=ChIJc-EBKqsx3YARf7jrj6LWuNU&amp;travelmode=bicycling</t>
  </si>
  <si>
    <t>https://maps.google.com?saddr=33.835649,-118.0405814&amp;daddr=33.7615487,-118.1561351</t>
  </si>
  <si>
    <t>https://www.google.com/maps/dir/33.835649,-118.0405814/33.7615487,-118.1561351</t>
  </si>
  <si>
    <t>&lt;iframe src="https://www.google.com/maps/embed?pb=!1m26!1m12!1m3!1d6449.198386797689!2d-118.1561351!3d33.7615487!2m3!1f0!2f0!3f0!3m2!1i1024!2i708!4f10.1!4m11!3e0!4m3!2sLucky+Frog+Photo+Booth+|+Video+Booth+Rental+Los+Angeles!1d33.835649!2d-118.0405814!4m5!5s0xaf59245327c844a1:0xea03724c227ca925!2sNavy+Memorial!3m2!1d33.7615487!2d-118.1561351!5e0!3m2!1sen!2slt!4v1682029416597!5m2!1sen!2slt" width="800" height="800" style="border:0;" allowfullscreen="" loading="lazy" referrerpolicy="no-referrer-when-downgrade"&gt;&lt;/iframe&gt;</t>
  </si>
  <si>
    <t>Plaza Park</t>
  </si>
  <si>
    <t>https://www.google.com/maps/dir/?api=1&amp;origin=Lucky+Frog+Photo+Booth+|+Video+Booth+Rental+Los+Angeles&amp;origin_place_id=undefined&amp;destination=Plaza+Park&amp;destination_place_id=ChIJH1HOFOfZ3IARSBIIYJPMa0Y&amp;travelmode=best</t>
  </si>
  <si>
    <t>https://www.google.com/maps/dir/?api=1&amp;origin=Lucky+Frog+Photo+Booth+|+Video+Booth+Rental+Los+Angeles&amp;origin_place_id=undefined&amp;destination=Plaza+Park&amp;destination_place_id=ChIJH1HOFOfZ3IARSBIIYJPMa0Y&amp;travelmode=driving</t>
  </si>
  <si>
    <t>https://www.google.com/maps/dir/?api=1&amp;origin=Lucky+Frog+Photo+Booth+|+Video+Booth+Rental+Los+Angeles&amp;origin_place_id=undefined&amp;destination=Plaza+Park&amp;destination_place_id=ChIJH1HOFOfZ3IARSBIIYJPMa0Y&amp;travelmode=bicycling</t>
  </si>
  <si>
    <t>https://maps.google.com?saddr=33.835649,-118.0405814&amp;daddr=33.7878618,-117.853114</t>
  </si>
  <si>
    <t>https://www.google.com/maps/dir/33.835649,-118.0405814/33.7878618,-117.853114</t>
  </si>
  <si>
    <t>&lt;iframe src="https://www.google.com/maps/embed?pb=!1m26!1m12!1m3!1d6449.198386797689!2d-117.853114!3d33.7878618!2m3!1f0!2f0!3f0!3m2!1i1024!2i708!4f10.1!4m11!3e0!4m3!2sLucky+Frog+Photo+Booth+|+Video+Booth+Rental+Los+Angeles!1d33.835649!2d-118.0405814!4m5!5s0xaf59245327c844a1:0xea03724c227ca925!2sPlaza+Park!3m2!1d33.7878618!2d-117.853114!5e0!3m2!1sen!2slt!4v1682029416597!5m2!1sen!2slt" width="800" height="800" style="border:0;" allowfullscreen="" loading="lazy" referrerpolicy="no-referrer-when-downgrade"&gt;&lt;/iframe&gt;</t>
  </si>
  <si>
    <t>Kelly House</t>
  </si>
  <si>
    <t>https://www.google.com/maps/dir/?api=1&amp;origin=Lucky+Frog+Photo+Booth+|+Video+Booth+Rental+Los+Angeles&amp;origin_place_id=undefined&amp;destination=Kelly+House&amp;destination_place_id=ChIJMwcSyiIx3YAR9oicE-Ht5mU&amp;travelmode=best</t>
  </si>
  <si>
    <t>https://www.google.com/maps/dir/?api=1&amp;origin=Lucky+Frog+Photo+Booth+|+Video+Booth+Rental+Los+Angeles&amp;origin_place_id=undefined&amp;destination=Kelly+House&amp;destination_place_id=ChIJMwcSyiIx3YAR9oicE-Ht5mU&amp;travelmode=driving</t>
  </si>
  <si>
    <t>https://www.google.com/maps/dir/?api=1&amp;origin=Lucky+Frog+Photo+Booth+|+Video+Booth+Rental+Los+Angeles&amp;origin_place_id=undefined&amp;destination=Kelly+House&amp;destination_place_id=ChIJMwcSyiIx3YAR9oicE-Ht5mU&amp;travelmode=bicycling</t>
  </si>
  <si>
    <t>https://maps.google.com?saddr=33.835649,-118.0405814&amp;daddr=33.7694616,-118.1834921</t>
  </si>
  <si>
    <t>https://www.google.com/maps/dir/33.835649,-118.0405814/33.7694616,-118.1834921</t>
  </si>
  <si>
    <t>&lt;iframe src="https://www.google.com/maps/embed?pb=!1m26!1m12!1m3!1d6449.198386797689!2d-118.1834921!3d33.7694616!2m3!1f0!2f0!3f0!3m2!1i1024!2i708!4f10.1!4m11!3e0!4m3!2sLucky+Frog+Photo+Booth+|+Video+Booth+Rental+Los+Angeles!1d33.835649!2d-118.0405814!4m5!5s0xaf59245327c844a1:0xea03724c227ca925!2sKelly+House!3m2!1d33.7694616!2d-118.1834921!5e0!3m2!1sen!2slt!4v1682029416597!5m2!1sen!2slt" width="800" height="800" style="border:0;" allowfullscreen="" loading="lazy" referrerpolicy="no-referrer-when-downgrade"&gt;&lt;/iframe&gt;</t>
  </si>
  <si>
    <t>ShoreLine Aquatic Park</t>
  </si>
  <si>
    <t>https://www.google.com/maps/dir/?api=1&amp;origin=Lucky+Frog+Photo+Booth+|+Video+Booth+Rental+Los+Angeles&amp;origin_place_id=undefined&amp;destination=ShoreLine+Aquatic+Park&amp;destination_place_id=ChIJEWc44S8x3YARWpCWKFHCoGY&amp;travelmode=best</t>
  </si>
  <si>
    <t>https://www.google.com/maps/dir/?api=1&amp;origin=Lucky+Frog+Photo+Booth+|+Video+Booth+Rental+Los+Angeles&amp;origin_place_id=undefined&amp;destination=ShoreLine+Aquatic+Park&amp;destination_place_id=ChIJEWc44S8x3YARWpCWKFHCoGY&amp;travelmode=driving</t>
  </si>
  <si>
    <t>https://www.google.com/maps/dir/?api=1&amp;origin=Lucky+Frog+Photo+Booth+|+Video+Booth+Rental+Los+Angeles&amp;origin_place_id=undefined&amp;destination=ShoreLine+Aquatic+Park&amp;destination_place_id=ChIJEWc44S8x3YARWpCWKFHCoGY&amp;travelmode=bicycling</t>
  </si>
  <si>
    <t>https://maps.google.com?saddr=33.835649,-118.0405814&amp;daddr=33.7601417,-118.1951111</t>
  </si>
  <si>
    <t>https://www.google.com/maps/dir/33.835649,-118.0405814/33.7601417,-118.1951111</t>
  </si>
  <si>
    <t>&lt;iframe src="https://www.google.com/maps/embed?pb=!1m26!1m12!1m3!1d6449.198386797689!2d-118.1951111!3d33.7601417!2m3!1f0!2f0!3f0!3m2!1i1024!2i708!4f10.1!4m11!3e0!4m3!2sLucky+Frog+Photo+Booth+|+Video+Booth+Rental+Los+Angeles!1d33.835649!2d-118.0405814!4m5!5s0xaf59245327c844a1:0xea03724c227ca925!2sShoreLine+Aquatic+Park!3m2!1d33.7601417!2d-118.1951111!5e0!3m2!1sen!2slt!4v1682029416597!5m2!1sen!2slt" width="800" height="800" style="border:0;" allowfullscreen="" loading="lazy" referrerpolicy="no-referrer-when-downgrade"&gt;&lt;/iframe&gt;</t>
  </si>
  <si>
    <t>Seal Beach National Wildlife Refuge</t>
  </si>
  <si>
    <t>https://www.google.com/maps/dir/?api=1&amp;origin=Lucky+Frog+Photo+Booth+|+Video+Booth+Rental+Los+Angeles&amp;origin_place_id=undefined&amp;destination=Seal+Beach+National+Wildlife+Refuge&amp;destination_place_id=ChIJ9UqQKZMv3YARTcZ7Lh0mT1s&amp;travelmode=best</t>
  </si>
  <si>
    <t>https://www.google.com/maps/dir/?api=1&amp;origin=Lucky+Frog+Photo+Booth+|+Video+Booth+Rental+Los+Angeles&amp;origin_place_id=undefined&amp;destination=Seal+Beach+National+Wildlife+Refuge&amp;destination_place_id=ChIJ9UqQKZMv3YARTcZ7Lh0mT1s&amp;travelmode=driving</t>
  </si>
  <si>
    <t>https://www.google.com/maps/dir/?api=1&amp;origin=Lucky+Frog+Photo+Booth+|+Video+Booth+Rental+Los+Angeles&amp;origin_place_id=undefined&amp;destination=Seal+Beach+National+Wildlife+Refuge&amp;destination_place_id=ChIJ9UqQKZMv3YARTcZ7Lh0mT1s&amp;travelmode=bicycling</t>
  </si>
  <si>
    <t>https://maps.google.com?saddr=33.835649,-118.0405814&amp;daddr=33.7497605,-118.0884234</t>
  </si>
  <si>
    <t>https://www.google.com/maps/dir/33.835649,-118.0405814/33.7497605,-118.0884234</t>
  </si>
  <si>
    <t>&lt;iframe src="https://www.google.com/maps/embed?pb=!1m26!1m12!1m3!1d6449.198386797689!2d-118.0884234!3d33.7497605!2m3!1f0!2f0!3f0!3m2!1i1024!2i708!4f10.1!4m11!3e0!4m3!2sLucky+Frog+Photo+Booth+|+Video+Booth+Rental+Los+Angeles!1d33.835649!2d-118.0405814!4m5!5s0xaf59245327c844a1:0xea03724c227ca925!2sSeal+Beach+National+Wildlife+Refuge!3m2!1d33.7497605!2d-118.0884234!5e0!3m2!1sen!2slt!4v1682029416597!5m2!1sen!2slt" width="800" height="800" style="border:0;" allowfullscreen="" loading="lazy" referrerpolicy="no-referrer-when-downgrade"&gt;&lt;/iframe&gt;</t>
  </si>
  <si>
    <t>Sunset View Park</t>
  </si>
  <si>
    <t>https://www.google.com/maps/dir/?api=1&amp;origin=Lucky+Frog+Photo+Booth+|+Video+Booth+Rental+Los+Angeles&amp;origin_place_id=undefined&amp;destination=Sunset+View+Park&amp;destination_place_id=ChIJfT70Z34x3YARf2o2zs-Dong&amp;travelmode=best</t>
  </si>
  <si>
    <t>https://www.google.com/maps/dir/?api=1&amp;origin=Lucky+Frog+Photo+Booth+|+Video+Booth+Rental+Los+Angeles&amp;origin_place_id=undefined&amp;destination=Sunset+View+Park&amp;destination_place_id=ChIJfT70Z34x3YARf2o2zs-Dong&amp;travelmode=driving</t>
  </si>
  <si>
    <t>https://www.google.com/maps/dir/?api=1&amp;origin=Lucky+Frog+Photo+Booth+|+Video+Booth+Rental+Los+Angeles&amp;origin_place_id=undefined&amp;destination=Sunset+View+Park&amp;destination_place_id=ChIJfT70Z34x3YARf2o2zs-Dong&amp;travelmode=bicycling</t>
  </si>
  <si>
    <t>https://maps.google.com?saddr=33.835649,-118.0405814&amp;daddr=33.7987141,-118.1636573</t>
  </si>
  <si>
    <t>https://www.google.com/maps/dir/33.835649,-118.0405814/33.7987141,-118.1636573</t>
  </si>
  <si>
    <t>&lt;iframe src="https://www.google.com/maps/embed?pb=!1m26!1m12!1m3!1d6449.198386797689!2d-118.1636573!3d33.7987141!2m3!1f0!2f0!3f0!3m2!1i1024!2i708!4f10.1!4m11!3e0!4m3!2sLucky+Frog+Photo+Booth+|+Video+Booth+Rental+Los+Angeles!1d33.835649!2d-118.0405814!4m5!5s0xaf59245327c844a1:0xea03724c227ca925!2sSunset+View+Park!3m2!1d33.7987141!2d-118.1636573!5e0!3m2!1sen!2slt!4v1682029416597!5m2!1sen!2slt" width="800" height="800" style="border:0;" allowfullscreen="" loading="lazy" referrerpolicy="no-referrer-when-downgrade"&gt;&lt;/iframe&gt;</t>
  </si>
  <si>
    <t>The Disneyland Story presenting Great Moments with Mr. Lincoln</t>
  </si>
  <si>
    <t>https://www.google.com/maps/dir/?api=1&amp;origin=Lucky+Frog+Photo+Booth+|+Video+Booth+Rental+Los+Angeles&amp;origin_place_id=undefined&amp;destination=The+Disneyland+Story+presenting+Great+Moments+with+Mr.+Lincoln&amp;destination_place_id=ChIJg_8WsdDX3IARe9H6iI-roWY&amp;travelmode=best</t>
  </si>
  <si>
    <t>https://www.google.com/maps/dir/?api=1&amp;origin=Lucky+Frog+Photo+Booth+|+Video+Booth+Rental+Los+Angeles&amp;origin_place_id=undefined&amp;destination=The+Disneyland+Story+presenting+Great+Moments+with+Mr.+Lincoln&amp;destination_place_id=ChIJg_8WsdDX3IARe9H6iI-roWY&amp;travelmode=driving</t>
  </si>
  <si>
    <t>https://www.google.com/maps/dir/?api=1&amp;origin=Lucky+Frog+Photo+Booth+|+Video+Booth+Rental+Los+Angeles&amp;origin_place_id=undefined&amp;destination=The+Disneyland+Story+presenting+Great+Moments+with+Mr.+Lincoln&amp;destination_place_id=ChIJg_8WsdDX3IARe9H6iI-roWY&amp;travelmode=bicycling</t>
  </si>
  <si>
    <t>https://maps.google.com?saddr=33.835649,-118.0405814&amp;daddr=33.8102333,-117.9184917</t>
  </si>
  <si>
    <t>https://www.google.com/maps/dir/33.835649,-118.0405814/33.8102333,-117.9184917</t>
  </si>
  <si>
    <t>&lt;iframe src="https://www.google.com/maps/embed?pb=!1m26!1m12!1m3!1d6449.198386797689!2d-117.9184917!3d33.8102333!2m3!1f0!2f0!3f0!3m2!1i1024!2i708!4f10.1!4m11!3e0!4m3!2sLucky+Frog+Photo+Booth+|+Video+Booth+Rental+Los+Angeles!1d33.835649!2d-118.0405814!4m5!5s0xaf59245327c844a1:0xea03724c227ca925!2sThe+Disneyland+Story+presenting+Great+Moments+with+Mr.+Lincoln!3m2!1d33.8102333!2d-117.9184917!5e0!3m2!1sen!2slt!4v1682029416597!5m2!1sen!2slt" width="800" height="800" style="border:0;" allowfullscreen="" loading="lazy" referrerpolicy="no-referrer-when-downgrade"&gt;&lt;/iframe&gt;</t>
  </si>
  <si>
    <t>Los Cerritos Wetlands</t>
  </si>
  <si>
    <t>https://www.google.com/maps/dir/?api=1&amp;origin=Lucky+Frog+Photo+Booth+|+Video+Booth+Rental+Los+Angeles&amp;origin_place_id=undefined&amp;destination=Los+Cerritos+Wetlands&amp;destination_place_id=ChIJV7S22-Yv3YARDxQQatLNdB0&amp;travelmode=best</t>
  </si>
  <si>
    <t>https://www.google.com/maps/dir/?api=1&amp;origin=Lucky+Frog+Photo+Booth+|+Video+Booth+Rental+Los+Angeles&amp;origin_place_id=undefined&amp;destination=Los+Cerritos+Wetlands&amp;destination_place_id=ChIJV7S22-Yv3YARDxQQatLNdB0&amp;travelmode=driving</t>
  </si>
  <si>
    <t>https://www.google.com/maps/dir/?api=1&amp;origin=Lucky+Frog+Photo+Booth+|+Video+Booth+Rental+Los+Angeles&amp;origin_place_id=undefined&amp;destination=Los+Cerritos+Wetlands&amp;destination_place_id=ChIJV7S22-Yv3YARDxQQatLNdB0&amp;travelmode=bicycling</t>
  </si>
  <si>
    <t>https://maps.google.com?saddr=33.835649,-118.0405814&amp;daddr=33.7499816,-118.1054627</t>
  </si>
  <si>
    <t>https://www.google.com/maps/dir/33.835649,-118.0405814/33.7499816,-118.1054627</t>
  </si>
  <si>
    <t>&lt;iframe src="https://www.google.com/maps/embed?pb=!1m26!1m12!1m3!1d6449.198386797689!2d-118.1054627!3d33.7499816!2m3!1f0!2f0!3f0!3m2!1i1024!2i708!4f10.1!4m11!3e0!4m3!2sLucky+Frog+Photo+Booth+|+Video+Booth+Rental+Los+Angeles!1d33.835649!2d-118.0405814!4m5!5s0xaf59245327c844a1:0xea03724c227ca925!2sLos+Cerritos+Wetlands!3m2!1d33.7499816!2d-118.1054627!5e0!3m2!1sen!2slt!4v1682029416597!5m2!1sen!2slt" width="800" height="800" style="border:0;" allowfullscreen="" loading="lazy" referrerpolicy="no-referrer-when-downgrade"&gt;&lt;/iframe&gt;</t>
  </si>
  <si>
    <t>Laguna Lake Park</t>
  </si>
  <si>
    <t>https://www.google.com/maps/dir/?api=1&amp;origin=Lucky+Frog+Photo+Booth+|+Video+Booth+Rental+Los+Angeles&amp;origin_place_id=undefined&amp;destination=Laguna+Lake+Park&amp;destination_place_id=ChIJl2iDIY8q3YARjJuiD2cLzX4&amp;travelmode=best</t>
  </si>
  <si>
    <t>https://www.google.com/maps/dir/?api=1&amp;origin=Lucky+Frog+Photo+Booth+|+Video+Booth+Rental+Los+Angeles&amp;origin_place_id=undefined&amp;destination=Laguna+Lake+Park&amp;destination_place_id=ChIJl2iDIY8q3YARjJuiD2cLzX4&amp;travelmode=driving</t>
  </si>
  <si>
    <t>https://www.google.com/maps/dir/?api=1&amp;origin=Lucky+Frog+Photo+Booth+|+Video+Booth+Rental+Los+Angeles&amp;origin_place_id=undefined&amp;destination=Laguna+Lake+Park&amp;destination_place_id=ChIJl2iDIY8q3YARjJuiD2cLzX4&amp;travelmode=bicycling</t>
  </si>
  <si>
    <t>https://maps.google.com?saddr=33.835649,-118.0405814&amp;daddr=33.9036277,-117.9397933</t>
  </si>
  <si>
    <t>https://www.google.com/maps/dir/33.835649,-118.0405814/33.9036277,-117.9397933</t>
  </si>
  <si>
    <t>&lt;iframe src="https://www.google.com/maps/embed?pb=!1m26!1m12!1m3!1d6449.198386797689!2d-117.9397933!3d33.9036277!2m3!1f0!2f0!3f0!3m2!1i1024!2i708!4f10.1!4m11!3e0!4m3!2sLucky+Frog+Photo+Booth+|+Video+Booth+Rental+Los+Angeles!1d33.835649!2d-118.0405814!4m5!5s0xaf59245327c844a1:0xea03724c227ca925!2sLaguna+Lake+Park!3m2!1d33.9036277!2d-117.9397933!5e0!3m2!1sen!2slt!4v1682029416597!5m2!1sen!2slt" width="800" height="800" style="border:0;" allowfullscreen="" loading="lazy" referrerpolicy="no-referrer-when-downgrade"&gt;&lt;/iframe&gt;</t>
  </si>
  <si>
    <t>Tri-City Park</t>
  </si>
  <si>
    <t>https://www.google.com/maps/dir/?api=1&amp;origin=Lucky+Frog+Photo+Booth+|+Video+Booth+Rental+Los+Angeles&amp;origin_place_id=undefined&amp;destination=Tri-City+Park&amp;destination_place_id=ChIJl0TKIkXU3IARwjHULDgcB1c&amp;travelmode=best</t>
  </si>
  <si>
    <t>https://www.google.com/maps/dir/?api=1&amp;origin=Lucky+Frog+Photo+Booth+|+Video+Booth+Rental+Los+Angeles&amp;origin_place_id=undefined&amp;destination=Tri-City+Park&amp;destination_place_id=ChIJl0TKIkXU3IARwjHULDgcB1c&amp;travelmode=driving</t>
  </si>
  <si>
    <t>https://www.google.com/maps/dir/?api=1&amp;origin=Lucky+Frog+Photo+Booth+|+Video+Booth+Rental+Los+Angeles&amp;origin_place_id=undefined&amp;destination=Tri-City+Park&amp;destination_place_id=ChIJl0TKIkXU3IARwjHULDgcB1c&amp;travelmode=bicycling</t>
  </si>
  <si>
    <t>https://maps.google.com?saddr=33.835649,-118.0405814&amp;daddr=33.903739,-117.8651883</t>
  </si>
  <si>
    <t>https://www.google.com/maps/dir/33.835649,-118.0405814/33.903739,-117.8651883</t>
  </si>
  <si>
    <t>&lt;iframe src="https://www.google.com/maps/embed?pb=!1m26!1m12!1m3!1d6449.198386797689!2d-117.8651883!3d33.903739!2m3!1f0!2f0!3f0!3m2!1i1024!2i708!4f10.1!4m11!3e0!4m3!2sLucky+Frog+Photo+Booth+|+Video+Booth+Rental+Los+Angeles!1d33.835649!2d-118.0405814!4m5!5s0xaf59245327c844a1:0xea03724c227ca925!2sTri-City+Park!3m2!1d33.903739!2d-117.8651883!5e0!3m2!1sen!2slt!4v1682029416597!5m2!1sen!2slt" width="800" height="800" style="border:0;" allowfullscreen="" loading="lazy" referrerpolicy="no-referrer-when-downgrade"&gt;&lt;/iframe&gt;</t>
  </si>
  <si>
    <t>Snow White's Enchanted Wish</t>
  </si>
  <si>
    <t>https://www.google.com/maps/dir/?api=1&amp;origin=Lucky+Frog+Photo+Booth+|+Video+Booth+Rental+Los+Angeles&amp;origin_place_id=undefined&amp;destination=Snow+White's+Enchanted+Wish&amp;destination_place_id=ChIJC4tPjBHX3IARhEqioRHqpCw&amp;travelmode=best</t>
  </si>
  <si>
    <t>https://www.google.com/maps/dir/?api=1&amp;origin=Lucky+Frog+Photo+Booth+|+Video+Booth+Rental+Los+Angeles&amp;origin_place_id=undefined&amp;destination=Snow+White's+Enchanted+Wish&amp;destination_place_id=ChIJC4tPjBHX3IARhEqioRHqpCw&amp;travelmode=driving</t>
  </si>
  <si>
    <t>https://www.google.com/maps/dir/?api=1&amp;origin=Lucky+Frog+Photo+Booth+|+Video+Booth+Rental+Los+Angeles&amp;origin_place_id=undefined&amp;destination=Snow+White's+Enchanted+Wish&amp;destination_place_id=ChIJC4tPjBHX3IARhEqioRHqpCw&amp;travelmode=bicycling</t>
  </si>
  <si>
    <t>https://maps.google.com?saddr=33.835649,-118.0405814&amp;daddr=33.8127559,-117.918767</t>
  </si>
  <si>
    <t>https://www.google.com/maps/dir/33.835649,-118.0405814/33.8127559,-117.918767</t>
  </si>
  <si>
    <t>&lt;iframe src="https://www.google.com/maps/embed?pb=!1m26!1m12!1m3!1d6449.198386797689!2d-117.918767!3d33.8127559!2m3!1f0!2f0!3f0!3m2!1i1024!2i708!4f10.1!4m11!3e0!4m3!2sLucky+Frog+Photo+Booth+|+Video+Booth+Rental+Los+Angeles!1d33.835649!2d-118.0405814!4m5!5s0xaf59245327c844a1:0xea03724c227ca925!2sSnow+White's+Enchanted+Wish!3m2!1d33.8127559!2d-117.918767!5e0!3m2!1sen!2slt!4v1682029416597!5m2!1sen!2slt" width="800" height="800" style="border:0;" allowfullscreen="" loading="lazy" referrerpolicy="no-referrer-when-downgrade"&gt;&lt;/iframe&gt;</t>
  </si>
  <si>
    <t>Heritage Park</t>
  </si>
  <si>
    <t>https://www.google.com/maps/dir/?api=1&amp;origin=Lucky+Frog+Photo+Booth+|+Video+Booth+Rental+Los+Angeles&amp;origin_place_id=undefined&amp;destination=Heritage+Park&amp;destination_place_id=ChIJLWnEKUUrw4ARpQdpUSe9IUc&amp;travelmode=best</t>
  </si>
  <si>
    <t>https://www.google.com/maps/dir/?api=1&amp;origin=Lucky+Frog+Photo+Booth+|+Video+Booth+Rental+Los+Angeles&amp;origin_place_id=undefined&amp;destination=Heritage+Park&amp;destination_place_id=ChIJLWnEKUUrw4ARpQdpUSe9IUc&amp;travelmode=driving</t>
  </si>
  <si>
    <t>https://www.google.com/maps/dir/?api=1&amp;origin=Lucky+Frog+Photo+Booth+|+Video+Booth+Rental+Los+Angeles&amp;origin_place_id=undefined&amp;destination=Heritage+Park&amp;destination_place_id=ChIJLWnEKUUrw4ARpQdpUSe9IUc&amp;travelmode=bicycling</t>
  </si>
  <si>
    <t>https://maps.google.com?saddr=33.835649,-118.0405814&amp;daddr=33.9737499,-117.8433787</t>
  </si>
  <si>
    <t>https://www.google.com/maps/dir/33.835649,-118.0405814/33.9737499,-117.8433787</t>
  </si>
  <si>
    <t>&lt;iframe src="https://www.google.com/maps/embed?pb=!1m26!1m12!1m3!1d6449.198386797689!2d-117.8433787!3d33.9737499!2m3!1f0!2f0!3f0!3m2!1i1024!2i708!4f10.1!4m11!3e0!4m3!2sLucky+Frog+Photo+Booth+|+Video+Booth+Rental+Los+Angeles!1d33.835649!2d-118.0405814!4m5!5s0xaf59245327c844a1:0xea03724c227ca925!2sHeritage+Park!3m2!1d33.9737499!2d-117.8433787!5e0!3m2!1sen!2slt!4v1682029416597!5m2!1sen!2slt" width="800" height="800" style="border:0;" allowfullscreen="" loading="lazy" referrerpolicy="no-referrer-when-downgrade"&gt;&lt;/iframe&gt;</t>
  </si>
  <si>
    <t>Newland Park</t>
  </si>
  <si>
    <t>https://www.google.com/maps/dir/?api=1&amp;origin=Lucky+Frog+Photo+Booth+|+Video+Booth+Rental+Los+Angeles&amp;origin_place_id=undefined&amp;destination=Newland+Park&amp;destination_place_id=ChIJ2ZQY3ysh3YARbLlTe858iIE&amp;travelmode=best</t>
  </si>
  <si>
    <t>https://www.google.com/maps/dir/?api=1&amp;origin=Lucky+Frog+Photo+Booth+|+Video+Booth+Rental+Los+Angeles&amp;origin_place_id=undefined&amp;destination=Newland+Park&amp;destination_place_id=ChIJ2ZQY3ysh3YARbLlTe858iIE&amp;travelmode=driving</t>
  </si>
  <si>
    <t>https://www.google.com/maps/dir/?api=1&amp;origin=Lucky+Frog+Photo+Booth+|+Video+Booth+Rental+Los+Angeles&amp;origin_place_id=undefined&amp;destination=Newland+Park&amp;destination_place_id=ChIJ2ZQY3ysh3YARbLlTe858iIE&amp;travelmode=bicycling</t>
  </si>
  <si>
    <t>https://maps.google.com?saddr=33.835649,-118.0405814&amp;daddr=33.6765939,-117.977227</t>
  </si>
  <si>
    <t>https://www.google.com/maps/dir/33.835649,-118.0405814/33.6765939,-117.977227</t>
  </si>
  <si>
    <t>&lt;iframe src="https://www.google.com/maps/embed?pb=!1m26!1m12!1m3!1d6449.198386797689!2d-117.977227!3d33.6765939!2m3!1f0!2f0!3f0!3m2!1i1024!2i708!4f10.1!4m11!3e0!4m3!2sLucky+Frog+Photo+Booth+|+Video+Booth+Rental+Los+Angeles!1d33.835649!2d-118.0405814!4m5!5s0xaf59245327c844a1:0xea03724c227ca925!2sNewland+Park!3m2!1d33.6765939!2d-117.977227!5e0!3m2!1sen!2slt!4v1682029416597!5m2!1sen!2slt" width="800" height="800" style="border:0;" allowfullscreen="" loading="lazy" referrerpolicy="no-referrer-when-downgrade"&gt;&lt;/iframe&gt;</t>
  </si>
  <si>
    <t>Haster Basin Recreational Park</t>
  </si>
  <si>
    <t>https://www.google.com/maps/dir/?api=1&amp;origin=Lucky+Frog+Photo+Booth+|+Video+Booth+Rental+Los+Angeles&amp;origin_place_id=undefined&amp;destination=Haster+Basin+Recreational+Park&amp;destination_place_id=ChIJba686R3Y3IARgPs2mxMAI98&amp;travelmode=best</t>
  </si>
  <si>
    <t>https://www.google.com/maps/dir/?api=1&amp;origin=Lucky+Frog+Photo+Booth+|+Video+Booth+Rental+Los+Angeles&amp;origin_place_id=undefined&amp;destination=Haster+Basin+Recreational+Park&amp;destination_place_id=ChIJba686R3Y3IARgPs2mxMAI98&amp;travelmode=driving</t>
  </si>
  <si>
    <t>https://www.google.com/maps/dir/?api=1&amp;origin=Lucky+Frog+Photo+Booth+|+Video+Booth+Rental+Los+Angeles&amp;origin_place_id=undefined&amp;destination=Haster+Basin+Recreational+Park&amp;destination_place_id=ChIJba686R3Y3IARgPs2mxMAI98&amp;travelmode=bicycling</t>
  </si>
  <si>
    <t>https://maps.google.com?saddr=33.835649,-118.0405814&amp;daddr=33.781178,-117.906741</t>
  </si>
  <si>
    <t>https://www.google.com/maps/dir/33.835649,-118.0405814/33.781178,-117.906741</t>
  </si>
  <si>
    <t>&lt;iframe src="https://www.google.com/maps/embed?pb=!1m26!1m12!1m3!1d6449.198386797689!2d-117.906741!3d33.781178!2m3!1f0!2f0!3f0!3m2!1i1024!2i708!4f10.1!4m11!3e0!4m3!2sLucky+Frog+Photo+Booth+|+Video+Booth+Rental+Los+Angeles!1d33.835649!2d-118.0405814!4m5!5s0xaf59245327c844a1:0xea03724c227ca925!2sHaster+Basin+Recreational+Park!3m2!1d33.781178!2d-117.906741!5e0!3m2!1sen!2slt!4v1682029416597!5m2!1sen!2slt" width="800" height="800" style="border:0;" allowfullscreen="" loading="lazy" referrerpolicy="no-referrer-when-downgrade"&gt;&lt;/iframe&gt;</t>
  </si>
  <si>
    <t>Hillcrest Park</t>
  </si>
  <si>
    <t>https://www.google.com/maps/dir/?api=1&amp;origin=Lucky+Frog+Photo+Booth+|+Video+Booth+Rental+Los+Angeles&amp;origin_place_id=undefined&amp;destination=Hillcrest+Park&amp;destination_place_id=ChIJMXN0VYrV3IAR8s8J3L9GiMU&amp;travelmode=best</t>
  </si>
  <si>
    <t>https://www.google.com/maps/dir/?api=1&amp;origin=Lucky+Frog+Photo+Booth+|+Video+Booth+Rental+Los+Angeles&amp;origin_place_id=undefined&amp;destination=Hillcrest+Park&amp;destination_place_id=ChIJMXN0VYrV3IAR8s8J3L9GiMU&amp;travelmode=driving</t>
  </si>
  <si>
    <t>https://www.google.com/maps/dir/?api=1&amp;origin=Lucky+Frog+Photo+Booth+|+Video+Booth+Rental+Los+Angeles&amp;origin_place_id=undefined&amp;destination=Hillcrest+Park&amp;destination_place_id=ChIJMXN0VYrV3IAR8s8J3L9GiMU&amp;travelmode=bicycling</t>
  </si>
  <si>
    <t>https://maps.google.com?saddr=33.835649,-118.0405814&amp;daddr=33.88271,-117.9212387</t>
  </si>
  <si>
    <t>https://www.google.com/maps/dir/33.835649,-118.0405814/33.88271,-117.9212387</t>
  </si>
  <si>
    <t>&lt;iframe src="https://www.google.com/maps/embed?pb=!1m26!1m12!1m3!1d6449.198386797689!2d-117.9212387!3d33.88271!2m3!1f0!2f0!3f0!3m2!1i1024!2i708!4f10.1!4m11!3e0!4m3!2sLucky+Frog+Photo+Booth+|+Video+Booth+Rental+Los+Angeles!1d33.835649!2d-118.0405814!4m5!5s0xaf59245327c844a1:0xea03724c227ca925!2sHillcrest+Park!3m2!1d33.88271!2d-117.9212387!5e0!3m2!1sen!2slt!4v1682029416597!5m2!1sen!2slt" width="800" height="800" style="border:0;" allowfullscreen="" loading="lazy" referrerpolicy="no-referrer-when-downgrade"&gt;&lt;/iframe&gt;</t>
  </si>
  <si>
    <t>Pitcher Park</t>
  </si>
  <si>
    <t>https://www.google.com/maps/dir/?api=1&amp;origin=Lucky+Frog+Photo+Booth+|+Video+Booth+Rental+Los+Angeles&amp;origin_place_id=undefined&amp;destination=Pitcher+Park&amp;destination_place_id=ChIJA0KBju_Z3IARAwCx_z8aAXY&amp;travelmode=best</t>
  </si>
  <si>
    <t>https://www.google.com/maps/dir/?api=1&amp;origin=Lucky+Frog+Photo+Booth+|+Video+Booth+Rental+Los+Angeles&amp;origin_place_id=undefined&amp;destination=Pitcher+Park&amp;destination_place_id=ChIJA0KBju_Z3IARAwCx_z8aAXY&amp;travelmode=driving</t>
  </si>
  <si>
    <t>https://www.google.com/maps/dir/?api=1&amp;origin=Lucky+Frog+Photo+Booth+|+Video+Booth+Rental+Los+Angeles&amp;origin_place_id=undefined&amp;destination=Pitcher+Park&amp;destination_place_id=ChIJA0KBju_Z3IARAwCx_z8aAXY&amp;travelmode=bicycling</t>
  </si>
  <si>
    <t>https://maps.google.com?saddr=33.835649,-118.0405814&amp;daddr=33.7858162,-117.8448715</t>
  </si>
  <si>
    <t>https://www.google.com/maps/dir/33.835649,-118.0405814/33.7858162,-117.8448715</t>
  </si>
  <si>
    <t>&lt;iframe src="https://www.google.com/maps/embed?pb=!1m26!1m12!1m3!1d6449.198386797689!2d-117.8448715!3d33.7858162!2m3!1f0!2f0!3f0!3m2!1i1024!2i708!4f10.1!4m11!3e0!4m3!2sLucky+Frog+Photo+Booth+|+Video+Booth+Rental+Los+Angeles!1d33.835649!2d-118.0405814!4m5!5s0xaf59245327c844a1:0xea03724c227ca925!2sPitcher+Park!3m2!1d33.7858162!2d-117.8448715!5e0!3m2!1sen!2slt!4v1682029416597!5m2!1sen!2slt" width="800" height="800" style="border:0;" allowfullscreen="" loading="lazy" referrerpolicy="no-referrer-when-downgrade"&gt;&lt;/iframe&gt;</t>
  </si>
  <si>
    <t>Marine Stadium</t>
  </si>
  <si>
    <t>https://www.google.com/maps/dir/?api=1&amp;origin=Lucky+Frog+Photo+Booth+|+Video+Booth+Rental+Los+Angeles&amp;origin_place_id=undefined&amp;destination=Marine+Stadium&amp;destination_place_id=ChIJ43wQJjIw3YAR5Dkka7SCKrg&amp;travelmode=best</t>
  </si>
  <si>
    <t>https://www.google.com/maps/dir/?api=1&amp;origin=Lucky+Frog+Photo+Booth+|+Video+Booth+Rental+Los+Angeles&amp;origin_place_id=undefined&amp;destination=Marine+Stadium&amp;destination_place_id=ChIJ43wQJjIw3YAR5Dkka7SCKrg&amp;travelmode=driving</t>
  </si>
  <si>
    <t>https://www.google.com/maps/dir/?api=1&amp;origin=Lucky+Frog+Photo+Booth+|+Video+Booth+Rental+Los+Angeles&amp;origin_place_id=undefined&amp;destination=Marine+Stadium&amp;destination_place_id=ChIJ43wQJjIw3YAR5Dkka7SCKrg&amp;travelmode=bicycling</t>
  </si>
  <si>
    <t>https://maps.google.com?saddr=33.835649,-118.0405814&amp;daddr=33.7681402,-118.1303264</t>
  </si>
  <si>
    <t>https://www.google.com/maps/dir/33.835649,-118.0405814/33.7681402,-118.1303264</t>
  </si>
  <si>
    <t>&lt;iframe src="https://www.google.com/maps/embed?pb=!1m26!1m12!1m3!1d6449.198386797689!2d-118.1303264!3d33.7681402!2m3!1f0!2f0!3f0!3m2!1i1024!2i708!4f10.1!4m11!3e0!4m3!2sLucky+Frog+Photo+Booth+|+Video+Booth+Rental+Los+Angeles!1d33.835649!2d-118.0405814!4m5!5s0xaf59245327c844a1:0xea03724c227ca925!2sMarine+Stadium!3m2!1d33.7681402!2d-118.1303264!5e0!3m2!1sen!2slt!4v1682029416597!5m2!1sen!2slt" width="800" height="800" style="border:0;" allowfullscreen="" loading="lazy" referrerpolicy="no-referrer-when-downgrade"&gt;&lt;/iframe&gt;</t>
  </si>
  <si>
    <t>Long Beach Grand Prix</t>
  </si>
  <si>
    <t>https://www.google.com/maps/dir/?api=1&amp;origin=Lucky+Frog+Photo+Booth+|+Video+Booth+Rental+Los+Angeles&amp;origin_place_id=undefined&amp;destination=Long+Beach+Grand+Prix&amp;destination_place_id=ChIJzabKr48x3YARHGGRxQfjfgk&amp;travelmode=best</t>
  </si>
  <si>
    <t>https://www.google.com/maps/dir/?api=1&amp;origin=Lucky+Frog+Photo+Booth+|+Video+Booth+Rental+Los+Angeles&amp;origin_place_id=undefined&amp;destination=Long+Beach+Grand+Prix&amp;destination_place_id=ChIJzabKr48x3YARHGGRxQfjfgk&amp;travelmode=driving</t>
  </si>
  <si>
    <t>https://www.google.com/maps/dir/?api=1&amp;origin=Lucky+Frog+Photo+Booth+|+Video+Booth+Rental+Los+Angeles&amp;origin_place_id=undefined&amp;destination=Long+Beach+Grand+Prix&amp;destination_place_id=ChIJzabKr48x3YARHGGRxQfjfgk&amp;travelmode=bicycling</t>
  </si>
  <si>
    <t>https://maps.google.com?saddr=33.835649,-118.0405814&amp;daddr=33.7630079,-118.1862104</t>
  </si>
  <si>
    <t>https://www.google.com/maps/dir/33.835649,-118.0405814/33.7630079,-118.1862104</t>
  </si>
  <si>
    <t>&lt;iframe src="https://www.google.com/maps/embed?pb=!1m26!1m12!1m3!1d6449.198386797689!2d-118.1862104!3d33.7630079!2m3!1f0!2f0!3f0!3m2!1i1024!2i708!4f10.1!4m11!3e0!4m3!2sLucky+Frog+Photo+Booth+|+Video+Booth+Rental+Los+Angeles!1d33.835649!2d-118.0405814!4m5!5s0xaf59245327c844a1:0xea03724c227ca925!2sLong+Beach+Grand+Prix!3m2!1d33.7630079!2d-118.1862104!5e0!3m2!1sen!2slt!4v1682029416597!5m2!1sen!2slt" width="800" height="800" style="border:0;" allowfullscreen="" loading="lazy" referrerpolicy="no-referrer-when-downgrade"&gt;&lt;/iframe&gt;</t>
  </si>
  <si>
    <t>Peter F. Schabarum Regional Park</t>
  </si>
  <si>
    <t>https://www.google.com/maps/dir/?api=1&amp;origin=Lucky+Frog+Photo+Booth+|+Video+Booth+Rental+Los+Angeles&amp;origin_place_id=undefined&amp;destination=Peter+F.+Schabarum+Regional+Park&amp;destination_place_id=ChIJb3ONSYbVwoARbVsrt9yyMus&amp;travelmode=best</t>
  </si>
  <si>
    <t>https://www.google.com/maps/dir/?api=1&amp;origin=Lucky+Frog+Photo+Booth+|+Video+Booth+Rental+Los+Angeles&amp;origin_place_id=undefined&amp;destination=Peter+F.+Schabarum+Regional+Park&amp;destination_place_id=ChIJb3ONSYbVwoARbVsrt9yyMus&amp;travelmode=driving</t>
  </si>
  <si>
    <t>https://www.google.com/maps/dir/?api=1&amp;origin=Lucky+Frog+Photo+Booth+|+Video+Booth+Rental+Los+Angeles&amp;origin_place_id=undefined&amp;destination=Peter+F.+Schabarum+Regional+Park&amp;destination_place_id=ChIJb3ONSYbVwoARbVsrt9yyMus&amp;travelmode=bicycling</t>
  </si>
  <si>
    <t>https://maps.google.com?saddr=33.835649,-118.0405814&amp;daddr=33.9907082,-117.9291735</t>
  </si>
  <si>
    <t>https://www.google.com/maps/dir/33.835649,-118.0405814/33.9907082,-117.9291735</t>
  </si>
  <si>
    <t>&lt;iframe src="https://www.google.com/maps/embed?pb=!1m26!1m12!1m3!1d6449.198386797689!2d-117.9291735!3d33.9907082!2m3!1f0!2f0!3f0!3m2!1i1024!2i708!4f10.1!4m11!3e0!4m3!2sLucky+Frog+Photo+Booth+|+Video+Booth+Rental+Los+Angeles!1d33.835649!2d-118.0405814!4m5!5s0xaf59245327c844a1:0xea03724c227ca925!2sPeter+F.+Schabarum+Regional+Park!3m2!1d33.9907082!2d-117.9291735!5e0!3m2!1sen!2slt!4v1682029416597!5m2!1sen!2slt" width="800" height="800" style="border:0;" allowfullscreen="" loading="lazy" referrerpolicy="no-referrer-when-downgrade"&gt;&lt;/iframe&gt;</t>
  </si>
  <si>
    <t>Oeste Park</t>
  </si>
  <si>
    <t>https://www.google.com/maps/dir/?api=1&amp;origin=Lucky+Frog+Photo+Booth+|+Video+Booth+Rental+Los+Angeles&amp;origin_place_id=undefined&amp;destination=Oeste+Park&amp;destination_place_id=ChIJI9AuHtYq3YARNBPYFrogJxQ&amp;travelmode=best</t>
  </si>
  <si>
    <t>https://www.google.com/maps/dir/?api=1&amp;origin=Lucky+Frog+Photo+Booth+|+Video+Booth+Rental+Los+Angeles&amp;origin_place_id=undefined&amp;destination=Oeste+Park&amp;destination_place_id=ChIJI9AuHtYq3YARNBPYFrogJxQ&amp;travelmode=driving</t>
  </si>
  <si>
    <t>https://www.google.com/maps/dir/?api=1&amp;origin=Lucky+Frog+Photo+Booth+|+Video+Booth+Rental+Los+Angeles&amp;origin_place_id=undefined&amp;destination=Oeste+Park&amp;destination_place_id=ChIJI9AuHtYq3YARNBPYFrogJxQ&amp;travelmode=bicycling</t>
  </si>
  <si>
    <t>https://maps.google.com?saddr=33.835649,-118.0405814&amp;daddr=33.9238415,-117.9715776</t>
  </si>
  <si>
    <t>https://www.google.com/maps/dir/33.835649,-118.0405814/33.9238415,-117.9715776</t>
  </si>
  <si>
    <t>&lt;iframe src="https://www.google.com/maps/embed?pb=!1m26!1m12!1m3!1d6449.198386797689!2d-117.9715776!3d33.9238415!2m3!1f0!2f0!3f0!3m2!1i1024!2i708!4f10.1!4m11!3e0!4m3!2sLucky+Frog+Photo+Booth+|+Video+Booth+Rental+Los+Angeles!1d33.835649!2d-118.0405814!4m5!5s0xaf59245327c844a1:0xea03724c227ca925!2sOeste+Park!3m2!1d33.9238415!2d-117.9715776!5e0!3m2!1sen!2slt!4v1682029416597!5m2!1sen!2slt" width="800" height="800" style="border:0;" allowfullscreen="" loading="lazy" referrerpolicy="no-referrer-when-downgrade"&gt;&lt;/iframe&gt;</t>
  </si>
  <si>
    <t>Los Cerritos Center</t>
  </si>
  <si>
    <t>https://www.google.com/maps/dir/?api=1&amp;origin=Lucky+Frog+Photo+Booth+|+Video+Booth+Rental+Los+Angeles&amp;origin_place_id=undefined&amp;destination=Los+Cerritos+Center&amp;destination_place_id=ChIJ539XJnQt3YARx_PLXvgj8rI&amp;travelmode=best</t>
  </si>
  <si>
    <t>https://www.google.com/maps/dir/?api=1&amp;origin=Lucky+Frog+Photo+Booth+|+Video+Booth+Rental+Los+Angeles&amp;origin_place_id=undefined&amp;destination=Los+Cerritos+Center&amp;destination_place_id=ChIJ539XJnQt3YARx_PLXvgj8rI&amp;travelmode=driving</t>
  </si>
  <si>
    <t>https://www.google.com/maps/dir/?api=1&amp;origin=Lucky+Frog+Photo+Booth+|+Video+Booth+Rental+Los+Angeles&amp;origin_place_id=undefined&amp;destination=Los+Cerritos+Center&amp;destination_place_id=ChIJ539XJnQt3YARx_PLXvgj8rI&amp;travelmode=bicycling</t>
  </si>
  <si>
    <t>https://maps.google.com?saddr=33.835649,-118.0405814&amp;daddr=33.8622482,-118.0948809</t>
  </si>
  <si>
    <t>https://www.google.com/maps/dir/33.835649,-118.0405814/33.8622482,-118.0948809</t>
  </si>
  <si>
    <t>&lt;iframe src="https://www.google.com/maps/embed?pb=!1m26!1m12!1m3!1d6449.198386797689!2d-118.0948809!3d33.8622482!2m3!1f0!2f0!3f0!3m2!1i1024!2i708!4f10.1!4m11!3e0!4m3!2sLucky+Frog+Photo+Booth+|+Video+Booth+Rental+Los+Angeles!1d33.835649!2d-118.0405814!4m5!5s0xaf59245327c844a1:0xea03724c227ca925!2sLos+Cerritos+Center!3m2!1d33.8622482!2d-118.0948809!5e0!3m2!1sen!2slt!4v1682029416597!5m2!1sen!2slt" width="800" height="800" style="border:0;" allowfullscreen="" loading="lazy" referrerpolicy="no-referrer-when-downgrade"&gt;&lt;/iframe&gt;</t>
  </si>
  <si>
    <t>House of Blues Anaheim</t>
  </si>
  <si>
    <t>https://www.google.com/maps/dir/?api=1&amp;origin=Lucky+Frog+Photo+Booth+|+Video+Booth+Rental+Los+Angeles&amp;origin_place_id=undefined&amp;destination=House+of+Blues+Anaheim&amp;destination_place_id=ChIJc4y_idjX3IARMRg3qcsJwC8&amp;travelmode=best</t>
  </si>
  <si>
    <t>https://www.google.com/maps/dir/?api=1&amp;origin=Lucky+Frog+Photo+Booth+|+Video+Booth+Rental+Los+Angeles&amp;origin_place_id=undefined&amp;destination=House+of+Blues+Anaheim&amp;destination_place_id=ChIJc4y_idjX3IARMRg3qcsJwC8&amp;travelmode=driving</t>
  </si>
  <si>
    <t>https://www.google.com/maps/dir/?api=1&amp;origin=Lucky+Frog+Photo+Booth+|+Video+Booth+Rental+Los+Angeles&amp;origin_place_id=undefined&amp;destination=House+of+Blues+Anaheim&amp;destination_place_id=ChIJc4y_idjX3IARMRg3qcsJwC8&amp;travelmode=bicycling</t>
  </si>
  <si>
    <t>https://maps.google.com?saddr=33.835649,-118.0405814&amp;daddr=33.80665229999999,-117.912121</t>
  </si>
  <si>
    <t>https://www.google.com/maps/dir/33.835649,-118.0405814/33.80665229999999,-117.912121</t>
  </si>
  <si>
    <t>&lt;iframe src="https://www.google.com/maps/embed?pb=!1m26!1m12!1m3!1d6449.198386797689!2d-117.912121!3d33.80665229999999!2m3!1f0!2f0!3f0!3m2!1i1024!2i708!4f10.1!4m11!3e0!4m3!2sLucky+Frog+Photo+Booth+|+Video+Booth+Rental+Los+Angeles!1d33.835649!2d-118.0405814!4m5!5s0xaf59245327c844a1:0xea03724c227ca925!2sHouse+of+Blues+Anaheim!3m2!1d33.80665229999999!2d-117.912121!5e0!3m2!1sen!2slt!4v1682029416597!5m2!1sen!2slt" width="800" height="800" style="border:0;" allowfullscreen="" loading="lazy" referrerpolicy="no-referrer-when-downgrade"&gt;&lt;/iframe&gt;</t>
  </si>
  <si>
    <t>The Gardens Casino</t>
  </si>
  <si>
    <t>https://www.google.com/maps/dir/?api=1&amp;origin=Lucky+Frog+Photo+Booth+|+Video+Booth+Rental+Los+Angeles&amp;origin_place_id=undefined&amp;destination=The+Gardens+Casino&amp;destination_place_id=ChIJhXTwOsUt3YAR-PA2oskCbLY&amp;travelmode=best</t>
  </si>
  <si>
    <t>https://www.google.com/maps/dir/?api=1&amp;origin=Lucky+Frog+Photo+Booth+|+Video+Booth+Rental+Los+Angeles&amp;origin_place_id=undefined&amp;destination=The+Gardens+Casino&amp;destination_place_id=ChIJhXTwOsUt3YAR-PA2oskCbLY&amp;travelmode=driving</t>
  </si>
  <si>
    <t>https://www.google.com/maps/dir/?api=1&amp;origin=Lucky+Frog+Photo+Booth+|+Video+Booth+Rental+Los+Angeles&amp;origin_place_id=undefined&amp;destination=The+Gardens+Casino&amp;destination_place_id=ChIJhXTwOsUt3YAR-PA2oskCbLY&amp;travelmode=bicycling</t>
  </si>
  <si>
    <t>https://maps.google.com?saddr=33.835649,-118.0405814&amp;daddr=33.83232760000001,-118.0801382</t>
  </si>
  <si>
    <t>https://www.google.com/maps/dir/33.835649,-118.0405814/33.83232760000001,-118.0801382</t>
  </si>
  <si>
    <t>&lt;iframe src="https://www.google.com/maps/embed?pb=!1m26!1m12!1m3!1d6449.198386797689!2d-118.0801382!3d33.83232760000001!2m3!1f0!2f0!3f0!3m2!1i1024!2i708!4f10.1!4m11!3e0!4m3!2sLucky+Frog+Photo+Booth+|+Video+Booth+Rental+Los+Angeles!1d33.835649!2d-118.0405814!4m5!5s0xaf59245327c844a1:0xea03724c227ca925!2sThe+Gardens+Casino!3m2!1d33.83232760000001!2d-118.0801382!5e0!3m2!1sen!2slt!4v1682029416597!5m2!1sen!2slt" width="800" height="800" style="border:0;" allowfullscreen="" loading="lazy" referrerpolicy="no-referrer-when-downgrade"&gt;&lt;/iframe&gt;</t>
  </si>
  <si>
    <t>Spaghettini</t>
  </si>
  <si>
    <t>https://www.google.com/maps/dir/?api=1&amp;origin=Lucky+Frog+Photo+Booth+|+Video+Booth+Rental+Los+Angeles&amp;origin_place_id=undefined&amp;destination=Spaghettini&amp;destination_place_id=ChIJ_T-Yg64v3YAR9SIdIbpqw9U&amp;travelmode=best</t>
  </si>
  <si>
    <t>https://www.google.com/maps/dir/?api=1&amp;origin=Lucky+Frog+Photo+Booth+|+Video+Booth+Rental+Los+Angeles&amp;origin_place_id=undefined&amp;destination=Spaghettini&amp;destination_place_id=ChIJ_T-Yg64v3YAR9SIdIbpqw9U&amp;travelmode=driving</t>
  </si>
  <si>
    <t>https://www.google.com/maps/dir/?api=1&amp;origin=Lucky+Frog+Photo+Booth+|+Video+Booth+Rental+Los+Angeles&amp;origin_place_id=undefined&amp;destination=Spaghettini&amp;destination_place_id=ChIJ_T-Yg64v3YAR9SIdIbpqw9U&amp;travelmode=bicycling</t>
  </si>
  <si>
    <t>https://maps.google.com?saddr=33.835649,-118.0405814&amp;daddr=33.7764941,-118.0736304</t>
  </si>
  <si>
    <t>https://www.google.com/maps/dir/33.835649,-118.0405814/33.7764941,-118.0736304</t>
  </si>
  <si>
    <t>&lt;iframe src="https://www.google.com/maps/embed?pb=!1m26!1m12!1m3!1d6449.198386797689!2d-118.0736304!3d33.7764941!2m3!1f0!2f0!3f0!3m2!1i1024!2i708!4f10.1!4m11!3e0!4m3!2sLucky+Frog+Photo+Booth+|+Video+Booth+Rental+Los+Angeles!1d33.835649!2d-118.0405814!4m5!5s0xaf59245327c844a1:0xea03724c227ca925!2sSpaghettini!3m2!1d33.7764941!2d-118.0736304!5e0!3m2!1sen!2slt!4v1682029416597!5m2!1sen!2slt" width="800" height="800" style="border:0;" allowfullscreen="" loading="lazy" referrerpolicy="no-referrer-when-downgrade"&gt;&lt;/iframe&gt;</t>
  </si>
  <si>
    <t>Medieval Times Dinner &amp; Tournament</t>
  </si>
  <si>
    <t>https://www.google.com/maps/dir/?api=1&amp;origin=Lucky+Frog+Photo+Booth+|+Video+Booth+Rental+Los+Angeles&amp;origin_place_id=undefined&amp;destination=Medieval+Times+Dinner+&amp;+Tournament&amp;destination_place_id=ChIJGUKPfOgr3YARQnmZPN5jzKQ&amp;travelmode=best</t>
  </si>
  <si>
    <t>https://www.google.com/maps/dir/?api=1&amp;origin=Lucky+Frog+Photo+Booth+|+Video+Booth+Rental+Los+Angeles&amp;origin_place_id=undefined&amp;destination=Medieval+Times+Dinner+&amp;+Tournament&amp;destination_place_id=ChIJGUKPfOgr3YARQnmZPN5jzKQ&amp;travelmode=driving</t>
  </si>
  <si>
    <t>https://www.google.com/maps/dir/?api=1&amp;origin=Lucky+Frog+Photo+Booth+|+Video+Booth+Rental+Los+Angeles&amp;origin_place_id=undefined&amp;destination=Medieval+Times+Dinner+&amp;+Tournament&amp;destination_place_id=ChIJGUKPfOgr3YARQnmZPN5jzKQ&amp;travelmode=bicycling</t>
  </si>
  <si>
    <t>https://maps.google.com?saddr=33.835649,-118.0405814&amp;daddr=33.8511795,-117.997326</t>
  </si>
  <si>
    <t>https://www.google.com/maps/dir/33.835649,-118.0405814/33.8511795,-117.997326</t>
  </si>
  <si>
    <t>&lt;iframe src="https://www.google.com/maps/embed?pb=!1m26!1m12!1m3!1d6449.198386797689!2d-117.997326!3d33.8511795!2m3!1f0!2f0!3f0!3m2!1i1024!2i708!4f10.1!4m11!3e0!4m3!2sLucky+Frog+Photo+Booth+|+Video+Booth+Rental+Los+Angeles!1d33.835649!2d-118.0405814!4m5!5s0xaf59245327c844a1:0xea03724c227ca925!2sMedieval+Times+Dinner+&amp;+Tournament!3m2!1d33.8511795!2d-117.997326!5e0!3m2!1sen!2slt!4v1682029416597!5m2!1sen!2slt" width="800" height="800" style="border:0;" allowfullscreen="" loading="lazy" referrerpolicy="no-referrer-when-downgrade"&gt;&lt;/iframe&gt;</t>
  </si>
  <si>
    <t>Dave &amp; Buster's</t>
  </si>
  <si>
    <t>https://www.google.com/maps/dir/?api=1&amp;origin=Lucky+Frog+Photo+Booth+|+Video+Booth+Rental+Los+Angeles&amp;origin_place_id=undefined&amp;destination=Dave+&amp;+Buster's&amp;destination_place_id=ChIJl0znByfY3IARV4jQuFcU_4E&amp;travelmode=best</t>
  </si>
  <si>
    <t>https://www.google.com/maps/dir/?api=1&amp;origin=Lucky+Frog+Photo+Booth+|+Video+Booth+Rental+Los+Angeles&amp;origin_place_id=undefined&amp;destination=Dave+&amp;+Buster's&amp;destination_place_id=ChIJl0znByfY3IARV4jQuFcU_4E&amp;travelmode=driving</t>
  </si>
  <si>
    <t>https://www.google.com/maps/dir/?api=1&amp;origin=Lucky+Frog+Photo+Booth+|+Video+Booth+Rental+Los+Angeles&amp;origin_place_id=undefined&amp;destination=Dave+&amp;+Buster's&amp;destination_place_id=ChIJl0znByfY3IARV4jQuFcU_4E&amp;travelmode=bicycling</t>
  </si>
  <si>
    <t>https://maps.google.com?saddr=33.835649,-118.0405814&amp;daddr=33.7849779,-117.8939501</t>
  </si>
  <si>
    <t>https://www.google.com/maps/dir/33.835649,-118.0405814/33.7849779,-117.8939501</t>
  </si>
  <si>
    <t>&lt;iframe src="https://www.google.com/maps/embed?pb=!1m26!1m12!1m3!1d6449.198386797689!2d-117.8939501!3d33.7849779!2m3!1f0!2f0!3f0!3m2!1i1024!2i708!4f10.1!4m11!3e0!4m3!2sLucky+Frog+Photo+Booth+|+Video+Booth+Rental+Los+Angeles!1d33.835649!2d-118.0405814!4m5!5s0xaf59245327c844a1:0xea03724c227ca925!2sDave+&amp;+Buster's!3m2!1d33.7849779!2d-117.8939501!5e0!3m2!1sen!2slt!4v1682029416597!5m2!1sen!2slt" width="800" height="800" style="border:0;" allowfullscreen="" loading="lazy" referrerpolicy="no-referrer-when-downgrade"&gt;&lt;/iframe&gt;</t>
  </si>
  <si>
    <t>The Cheesecake Factory</t>
  </si>
  <si>
    <t>https://www.google.com/maps/dir/?api=1&amp;origin=Lucky+Frog+Photo+Booth+|+Video+Booth+Rental+Los+Angeles&amp;origin_place_id=undefined&amp;destination=The+Cheesecake+Factory&amp;destination_place_id=ChIJATN5HsPX3IARhs0aJ32--xw&amp;travelmode=best</t>
  </si>
  <si>
    <t>https://www.google.com/maps/dir/?api=1&amp;origin=Lucky+Frog+Photo+Booth+|+Video+Booth+Rental+Los+Angeles&amp;origin_place_id=undefined&amp;destination=The+Cheesecake+Factory&amp;destination_place_id=ChIJATN5HsPX3IARhs0aJ32--xw&amp;travelmode=driving</t>
  </si>
  <si>
    <t>https://www.google.com/maps/dir/?api=1&amp;origin=Lucky+Frog+Photo+Booth+|+Video+Booth+Rental+Los+Angeles&amp;origin_place_id=undefined&amp;destination=The+Cheesecake+Factory&amp;destination_place_id=ChIJATN5HsPX3IARhs0aJ32--xw&amp;travelmode=bicycling</t>
  </si>
  <si>
    <t>https://maps.google.com?saddr=33.835649,-118.0405814&amp;daddr=33.8037089,-117.9104045</t>
  </si>
  <si>
    <t>https://www.google.com/maps/dir/33.835649,-118.0405814/33.8037089,-117.9104045</t>
  </si>
  <si>
    <t>&lt;iframe src="https://www.google.com/maps/embed?pb=!1m26!1m12!1m3!1d6449.198386797689!2d-117.9104045!3d33.8037089!2m3!1f0!2f0!3f0!3m2!1i1024!2i708!4f10.1!4m11!3e0!4m3!2sLucky+Frog+Photo+Booth+|+Video+Booth+Rental+Los+Angeles!1d33.835649!2d-118.0405814!4m5!5s0xaf59245327c844a1:0xea03724c227ca925!2sThe+Cheesecake+Factory!3m2!1d33.8037089!2d-117.9104045!5e0!3m2!1sen!2slt!4v1682029416597!5m2!1sen!2slt" width="800" height="800" style="border:0;" allowfullscreen="" loading="lazy" referrerpolicy="no-referrer-when-downgrade"&gt;&lt;/iframe&gt;</t>
  </si>
  <si>
    <t>Ruth's Chris Steak House</t>
  </si>
  <si>
    <t>https://www.google.com/maps/dir/?api=1&amp;origin=Lucky+Frog+Photo+Booth+|+Video+Booth+Rental+Los+Angeles&amp;origin_place_id=undefined&amp;destination=Ruth's+Chris+Steak+House&amp;destination_place_id=ChIJhbknrOfX3IARscjAgODIjVA&amp;travelmode=best</t>
  </si>
  <si>
    <t>https://www.google.com/maps/dir/?api=1&amp;origin=Lucky+Frog+Photo+Booth+|+Video+Booth+Rental+Los+Angeles&amp;origin_place_id=undefined&amp;destination=Ruth's+Chris+Steak+House&amp;destination_place_id=ChIJhbknrOfX3IARscjAgODIjVA&amp;travelmode=driving</t>
  </si>
  <si>
    <t>https://www.google.com/maps/dir/?api=1&amp;origin=Lucky+Frog+Photo+Booth+|+Video+Booth+Rental+Los+Angeles&amp;origin_place_id=undefined&amp;destination=Ruth's+Chris+Steak+House&amp;destination_place_id=ChIJhbknrOfX3IARscjAgODIjVA&amp;travelmode=bicycling</t>
  </si>
  <si>
    <t>https://maps.google.com?saddr=33.835649,-118.0405814&amp;daddr=33.7975325,-117.9155932</t>
  </si>
  <si>
    <t>https://www.google.com/maps/dir/33.835649,-118.0405814/33.7975325,-117.9155932</t>
  </si>
  <si>
    <t>&lt;iframe src="https://www.google.com/maps/embed?pb=!1m26!1m12!1m3!1d6449.198386797689!2d-117.9155932!3d33.7975325!2m3!1f0!2f0!3f0!3m2!1i1024!2i708!4f10.1!4m11!3e0!4m3!2sLucky+Frog+Photo+Booth+|+Video+Booth+Rental+Los+Angeles!1d33.835649!2d-118.0405814!4m5!5s0xaf59245327c844a1:0xea03724c227ca925!2sRuth's+Chris+Steak+House!3m2!1d33.7975325!2d-117.9155932!5e0!3m2!1sen!2slt!4v1682029416597!5m2!1sen!2slt" width="800" height="800" style="border:0;" allowfullscreen="" loading="lazy" referrerpolicy="no-referrer-when-downgrade"&gt;&lt;/iframe&gt;</t>
  </si>
  <si>
    <t>Buca di Beppo Italian Restaurant</t>
  </si>
  <si>
    <t>https://www.google.com/maps/dir/?api=1&amp;origin=Lucky+Frog+Photo+Booth+|+Video+Booth+Rental+Los+Angeles&amp;origin_place_id=undefined&amp;destination=Buca+di+Beppo+Italian+Restaurant&amp;destination_place_id=ChIJP5s8IkIm3YARpSuO--EX3f8&amp;travelmode=best</t>
  </si>
  <si>
    <t>https://www.google.com/maps/dir/?api=1&amp;origin=Lucky+Frog+Photo+Booth+|+Video+Booth+Rental+Los+Angeles&amp;origin_place_id=undefined&amp;destination=Buca+di+Beppo+Italian+Restaurant&amp;destination_place_id=ChIJP5s8IkIm3YARpSuO--EX3f8&amp;travelmode=driving</t>
  </si>
  <si>
    <t>https://www.google.com/maps/dir/?api=1&amp;origin=Lucky+Frog+Photo+Booth+|+Video+Booth+Rental+Los+Angeles&amp;origin_place_id=undefined&amp;destination=Buca+di+Beppo+Italian+Restaurant&amp;destination_place_id=ChIJP5s8IkIm3YARpSuO--EX3f8&amp;travelmode=bicycling</t>
  </si>
  <si>
    <t>https://maps.google.com?saddr=33.835649,-118.0405814&amp;daddr=33.7341503,-117.9927912</t>
  </si>
  <si>
    <t>https://www.google.com/maps/dir/33.835649,-118.0405814/33.7341503,-117.9927912</t>
  </si>
  <si>
    <t>&lt;iframe src="https://www.google.com/maps/embed?pb=!1m26!1m12!1m3!1d6449.198386797689!2d-117.9927912!3d33.7341503!2m3!1f0!2f0!3f0!3m2!1i1024!2i708!4f10.1!4m11!3e0!4m3!2sLucky+Frog+Photo+Booth+|+Video+Booth+Rental+Los+Angeles!1d33.835649!2d-118.0405814!4m5!5s0xaf59245327c844a1:0xea03724c227ca925!2sBuca+di+Beppo+Italian+Restaurant!3m2!1d33.7341503!2d-117.9927912!5e0!3m2!1sen!2slt!4v1682029416597!5m2!1sen!2slt" width="800" height="800" style="border:0;" allowfullscreen="" loading="lazy" referrerpolicy="no-referrer-when-downgrade"&gt;&lt;/iframe&gt;</t>
  </si>
  <si>
    <t>Market Broiler Orange</t>
  </si>
  <si>
    <t>https://www.google.com/maps/dir/?api=1&amp;origin=Lucky+Frog+Photo+Booth+|+Video+Booth+Rental+Los+Angeles&amp;origin_place_id=undefined&amp;destination=Market+Broiler+Orange&amp;destination_place_id=ChIJl0znByfY3IAR9Lt4twzTwP0&amp;travelmode=best</t>
  </si>
  <si>
    <t>https://www.google.com/maps/dir/?api=1&amp;origin=Lucky+Frog+Photo+Booth+|+Video+Booth+Rental+Los+Angeles&amp;origin_place_id=undefined&amp;destination=Market+Broiler+Orange&amp;destination_place_id=ChIJl0znByfY3IAR9Lt4twzTwP0&amp;travelmode=driving</t>
  </si>
  <si>
    <t>https://www.google.com/maps/dir/?api=1&amp;origin=Lucky+Frog+Photo+Booth+|+Video+Booth+Rental+Los+Angeles&amp;origin_place_id=undefined&amp;destination=Market+Broiler+Orange&amp;destination_place_id=ChIJl0znByfY3IAR9Lt4twzTwP0&amp;travelmode=bicycling</t>
  </si>
  <si>
    <t>https://maps.google.com?saddr=33.835649,-118.0405814&amp;daddr=33.7826948,-117.8924749</t>
  </si>
  <si>
    <t>https://www.google.com/maps/dir/33.835649,-118.0405814/33.7826948,-117.8924749</t>
  </si>
  <si>
    <t>&lt;iframe src="https://www.google.com/maps/embed?pb=!1m26!1m12!1m3!1d6449.198386797689!2d-117.8924749!3d33.7826948!2m3!1f0!2f0!3f0!3m2!1i1024!2i708!4f10.1!4m11!3e0!4m3!2sLucky+Frog+Photo+Booth+|+Video+Booth+Rental+Los+Angeles!1d33.835649!2d-118.0405814!4m5!5s0xaf59245327c844a1:0xea03724c227ca925!2sMarket+Broiler+Orange!3m2!1d33.7826948!2d-117.8924749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</si>
  <si>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https://www.google.com/maps/dir/?api=1&amp;origin=Lucky+Frog+Photo+Booth+|+Video+Booth+Rental+Los+Angeles&amp;origin_place_id=undefined&amp;destination=Buca+di+Beppo+Italian+Restaurant&amp;destination_place_id=ChIJo69gN-XX3IARP46nqOetbjI&amp;travelmode=best</t>
  </si>
  <si>
    <t>https://www.google.com/maps/dir/?api=1&amp;origin=Lucky+Frog+Photo+Booth+|+Video+Booth+Rental+Los+Angeles&amp;origin_place_id=undefined&amp;destination=Buca+di+Beppo+Italian+Restaurant&amp;destination_place_id=ChIJo69gN-XX3IARP46nqOetbjI&amp;travelmode=driving</t>
  </si>
  <si>
    <t>https://www.google.com/maps/dir/?api=1&amp;origin=Lucky+Frog+Photo+Booth+|+Video+Booth+Rental+Los+Angeles&amp;origin_place_id=undefined&amp;destination=Buca+di+Beppo+Italian+Restaurant&amp;destination_place_id=ChIJo69gN-XX3IARP46nqOetbjI&amp;travelmode=bicycling</t>
  </si>
  <si>
    <t>https://maps.google.com?saddr=33.835649,-118.0405814&amp;daddr=33.7915509,-117.9153961</t>
  </si>
  <si>
    <t>https://www.google.com/maps/dir/33.835649,-118.0405814/33.7915509,-117.9153961</t>
  </si>
  <si>
    <t>&lt;iframe src="https://www.google.com/maps/embed?pb=!1m26!1m12!1m3!1d6449.198386797689!2d-117.9153961!3d33.7915509!2m3!1f0!2f0!3f0!3m2!1i1024!2i708!4f10.1!4m11!3e0!4m3!2sLucky+Frog+Photo+Booth+|+Video+Booth+Rental+Los+Angeles!1d33.835649!2d-118.0405814!4m5!5s0xaf59245327c844a1:0xea03724c227ca925!2sBuca+di+Beppo+Italian+Restaurant!3m2!1d33.7915509!2d-117.9153961!5e0!3m2!1sen!2slt!4v1682029416597!5m2!1sen!2slt" width="800" height="800" style="border:0;" allowfullscreen="" loading="lazy" referrerpolicy="no-referrer-when-downgrade"&gt;&lt;/iframe&gt;</t>
  </si>
  <si>
    <t>Olive Garden Italian Restaurant</t>
  </si>
  <si>
    <t>https://www.google.com/maps/dir/?api=1&amp;origin=Lucky+Frog+Photo+Booth+|+Video+Booth+Rental+Los+Angeles&amp;origin_place_id=undefined&amp;destination=Olive+Garden+Italian+Restaurant&amp;destination_place_id=ChIJ62VkenEt3YAR4OJMajQDpVc&amp;travelmode=best</t>
  </si>
  <si>
    <t>https://www.google.com/maps/dir/?api=1&amp;origin=Lucky+Frog+Photo+Booth+|+Video+Booth+Rental+Los+Angeles&amp;origin_place_id=undefined&amp;destination=Olive+Garden+Italian+Restaurant&amp;destination_place_id=ChIJ62VkenEt3YAR4OJMajQDpVc&amp;travelmode=driving</t>
  </si>
  <si>
    <t>https://www.google.com/maps/dir/?api=1&amp;origin=Lucky+Frog+Photo+Booth+|+Video+Booth+Rental+Los+Angeles&amp;origin_place_id=undefined&amp;destination=Olive+Garden+Italian+Restaurant&amp;destination_place_id=ChIJ62VkenEt3YAR4OJMajQDpVc&amp;travelmode=bicycling</t>
  </si>
  <si>
    <t>https://maps.google.com?saddr=33.835649,-118.0405814&amp;daddr=33.866134,-118.096436</t>
  </si>
  <si>
    <t>https://www.google.com/maps/dir/33.835649,-118.0405814/33.866134,-118.096436</t>
  </si>
  <si>
    <t>&lt;iframe src="https://www.google.com/maps/embed?pb=!1m26!1m12!1m3!1d6449.198386797689!2d-118.096436!3d33.866134!2m3!1f0!2f0!3f0!3m2!1i1024!2i708!4f10.1!4m11!3e0!4m3!2sLucky+Frog+Photo+Booth+|+Video+Booth+Rental+Los+Angeles!1d33.835649!2d-118.0405814!4m5!5s0xaf59245327c844a1:0xea03724c227ca925!2sOlive+Garden+Italian+Restaurant!3m2!1d33.866134!2d-118.096436!5e0!3m2!1sen!2slt!4v1682029416597!5m2!1sen!2slt" width="800" height="800" style="border:0;" allowfullscreen="" loading="lazy" referrerpolicy="no-referrer-when-downgrade"&gt;&lt;/iframe&gt;</t>
  </si>
  <si>
    <t>Los Alamitos Race Course</t>
  </si>
  <si>
    <t>https://www.google.com/maps/dir/?api=1&amp;origin=Lucky+Frog+Photo+Booth+|+Video+Booth+Rental+Los+Angeles&amp;origin_place_id=undefined&amp;destination=Los+Alamitos+Race+Course&amp;destination_place_id=ChIJdwMAJuwu3YAR8Nq3CUDPiKg&amp;travelmode=best</t>
  </si>
  <si>
    <t>https://www.google.com/maps/dir/?api=1&amp;origin=Lucky+Frog+Photo+Booth+|+Video+Booth+Rental+Los+Angeles&amp;origin_place_id=undefined&amp;destination=Los+Alamitos+Race+Course&amp;destination_place_id=ChIJdwMAJuwu3YAR8Nq3CUDPiKg&amp;travelmode=driving</t>
  </si>
  <si>
    <t>https://www.google.com/maps/dir/?api=1&amp;origin=Lucky+Frog+Photo+Booth+|+Video+Booth+Rental+Los+Angeles&amp;origin_place_id=undefined&amp;destination=Los+Alamitos+Race+Course&amp;destination_place_id=ChIJdwMAJuwu3YAR8Nq3CUDPiKg&amp;travelmode=bicycling</t>
  </si>
  <si>
    <t>https://maps.google.com?saddr=33.835649,-118.0405814&amp;daddr=33.806875,-118.0437662</t>
  </si>
  <si>
    <t>https://www.google.com/maps/dir/33.835649,-118.0405814/33.806875,-118.0437662</t>
  </si>
  <si>
    <t>&lt;iframe src="https://www.google.com/maps/embed?pb=!1m26!1m12!1m3!1d6449.198386797689!2d-118.0437662!3d33.806875!2m3!1f0!2f0!3f0!3m2!1i1024!2i708!4f10.1!4m11!3e0!4m3!2sLucky+Frog+Photo+Booth+|+Video+Booth+Rental+Los+Angeles!1d33.835649!2d-118.0405814!4m5!5s0xaf59245327c844a1:0xea03724c227ca925!2sLos+Alamitos+Race+Course!3m2!1d33.806875!2d-118.0437662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</si>
  <si>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https://www.google.com/maps/dir/?api=1&amp;origin=Lucky+Frog+Photo+Booth+|+Video+Booth+Rental+Los+Angeles&amp;origin_place_id=undefined&amp;destination=Olive+Garden+Italian+Restaurant&amp;destination_place_id=ChIJ65lw0njNwoARfRjwee9H2VQ&amp;travelmode=best</t>
  </si>
  <si>
    <t>https://www.google.com/maps/dir/?api=1&amp;origin=Lucky+Frog+Photo+Booth+|+Video+Booth+Rental+Los+Angeles&amp;origin_place_id=undefined&amp;destination=Olive+Garden+Italian+Restaurant&amp;destination_place_id=ChIJ65lw0njNwoARfRjwee9H2VQ&amp;travelmode=driving</t>
  </si>
  <si>
    <t>https://www.google.com/maps/dir/?api=1&amp;origin=Lucky+Frog+Photo+Booth+|+Video+Booth+Rental+Los+Angeles&amp;origin_place_id=undefined&amp;destination=Olive+Garden+Italian+Restaurant&amp;destination_place_id=ChIJ65lw0njNwoARfRjwee9H2VQ&amp;travelmode=bicycling</t>
  </si>
  <si>
    <t>https://maps.google.com?saddr=33.835649,-118.0405814&amp;daddr=33.93312399999999,-118.118263</t>
  </si>
  <si>
    <t>https://www.google.com/maps/dir/33.835649,-118.0405814/33.93312399999999,-118.118263</t>
  </si>
  <si>
    <t>&lt;iframe src="https://www.google.com/maps/embed?pb=!1m26!1m12!1m3!1d6449.198386797689!2d-118.118263!3d33.93312399999999!2m3!1f0!2f0!3f0!3m2!1i1024!2i708!4f10.1!4m11!3e0!4m3!2sLucky+Frog+Photo+Booth+|+Video+Booth+Rental+Los+Angeles!1d33.835649!2d-118.0405814!4m5!5s0xaf59245327c844a1:0xea03724c227ca925!2sOlive+Garden+Italian+Restaurant!3m2!1d33.93312399999999!2d-118.118263!5e0!3m2!1sen!2slt!4v1682029416597!5m2!1sen!2slt" width="800" height="800" style="border:0;" allowfullscreen="" loading="lazy" referrerpolicy="no-referrer-when-downgrade"&gt;&lt;/iframe&gt;</t>
  </si>
  <si>
    <t>K1 Speed - Indoor Go Karts, Corporate Event Venue, Team Building Activities</t>
  </si>
  <si>
    <t>https://www.google.com/maps/dir/?api=1&amp;origin=Lucky+Frog+Photo+Booth+|+Video+Booth+Rental+Los+Angeles&amp;origin_place_id=undefined&amp;destination=K1+Speed+-+Indoor+Go+Karts,+Corporate+Event+Venue,+Team+Building+Activities&amp;destination_place_id=ChIJi14EXe7W3IARbABIY-aRb4o&amp;travelmode=best</t>
  </si>
  <si>
    <t>https://www.google.com/maps/dir/?api=1&amp;origin=Lucky+Frog+Photo+Booth+|+Video+Booth+Rental+Los+Angeles&amp;origin_place_id=undefined&amp;destination=K1+Speed+-+Indoor+Go+Karts,+Corporate+Event+Venue,+Team+Building+Activities&amp;destination_place_id=ChIJi14EXe7W3IARbABIY-aRb4o&amp;travelmode=driving</t>
  </si>
  <si>
    <t>https://www.google.com/maps/dir/?api=1&amp;origin=Lucky+Frog+Photo+Booth+|+Video+Booth+Rental+Los+Angeles&amp;origin_place_id=undefined&amp;destination=K1+Speed+-+Indoor+Go+Karts,+Corporate+Event+Venue,+Team+Building+Activities&amp;destination_place_id=ChIJi14EXe7W3IARbABIY-aRb4o&amp;travelmode=bicycling</t>
  </si>
  <si>
    <t>https://maps.google.com?saddr=33.835649,-118.0405814&amp;daddr=33.8473392,-117.8643643</t>
  </si>
  <si>
    <t>https://www.google.com/maps/dir/33.835649,-118.0405814/33.8473392,-117.8643643</t>
  </si>
  <si>
    <t>&lt;iframe src="https://www.google.com/maps/embed?pb=!1m26!1m12!1m3!1d6449.198386797689!2d-117.8643643!3d33.8473392!2m3!1f0!2f0!3f0!3m2!1i1024!2i708!4f10.1!4m11!3e0!4m3!2sLucky+Frog+Photo+Booth+|+Video+Booth+Rental+Los+Angeles!1d33.835649!2d-118.0405814!4m5!5s0xaf59245327c844a1:0xea03724c227ca925!2sK1+Speed+-+Indoor+Go+Karts,+Corporate+Event+Venue,+Team+Building+Activities!3m2!1d33.8473392!2d-117.8643643!5e0!3m2!1sen!2slt!4v1682029416597!5m2!1sen!2slt" width="800" height="800" style="border:0;" allowfullscreen="" loading="lazy" referrerpolicy="no-referrer-when-downgrade"&gt;&lt;/iframe&gt;</t>
  </si>
  <si>
    <t>Cafe Sevilla of Long Beach</t>
  </si>
  <si>
    <t>https://www.google.com/maps/dir/?api=1&amp;origin=Lucky+Frog+Photo+Booth+|+Video+Booth+Rental+Los+Angeles&amp;origin_place_id=undefined&amp;destination=Cafe+Sevilla+of+Long+Beach&amp;destination_place_id=ChIJxfZ7lzkx3YARIzO7b3L1pqY&amp;travelmode=best</t>
  </si>
  <si>
    <t>https://www.google.com/maps/dir/?api=1&amp;origin=Lucky+Frog+Photo+Booth+|+Video+Booth+Rental+Los+Angeles&amp;origin_place_id=undefined&amp;destination=Cafe+Sevilla+of+Long+Beach&amp;destination_place_id=ChIJxfZ7lzkx3YARIzO7b3L1pqY&amp;travelmode=driving</t>
  </si>
  <si>
    <t>https://www.google.com/maps/dir/?api=1&amp;origin=Lucky+Frog+Photo+Booth+|+Video+Booth+Rental+Los+Angeles&amp;origin_place_id=undefined&amp;destination=Cafe+Sevilla+of+Long+Beach&amp;destination_place_id=ChIJxfZ7lzkx3YARIzO7b3L1pqY&amp;travelmode=bicycling</t>
  </si>
  <si>
    <t>https://maps.google.com?saddr=33.835649,-118.0405814&amp;daddr=33.7688198,-118.1922822</t>
  </si>
  <si>
    <t>https://www.google.com/maps/dir/33.835649,-118.0405814/33.7688198,-118.1922822</t>
  </si>
  <si>
    <t>&lt;iframe src="https://www.google.com/maps/embed?pb=!1m26!1m12!1m3!1d6449.198386797689!2d-118.1922822!3d33.7688198!2m3!1f0!2f0!3f0!3m2!1i1024!2i708!4f10.1!4m11!3e0!4m3!2sLucky+Frog+Photo+Booth+|+Video+Booth+Rental+Los+Angeles!1d33.835649!2d-118.0405814!4m5!5s0xaf59245327c844a1:0xea03724c227ca925!2sCafe+Sevilla+of+Long+Beach!3m2!1d33.7688198!2d-118.1922822!5e0!3m2!1sen!2slt!4v1682029416597!5m2!1sen!2slt" width="800" height="800" style="border:0;" allowfullscreen="" loading="lazy" referrerpolicy="no-referrer-when-downgrade"&gt;&lt;/iframe&gt;</t>
  </si>
  <si>
    <t>Anaheim White House</t>
  </si>
  <si>
    <t>https://www.google.com/maps/dir/?api=1&amp;origin=Lucky+Frog+Photo+Booth+|+Video+Booth+Rental+Los+Angeles&amp;origin_place_id=undefined&amp;destination=Anaheim+White+House&amp;destination_place_id=ChIJgwJD4zLW3IARXpxZ-RvADBo&amp;travelmode=best</t>
  </si>
  <si>
    <t>https://www.google.com/maps/dir/?api=1&amp;origin=Lucky+Frog+Photo+Booth+|+Video+Booth+Rental+Los+Angeles&amp;origin_place_id=undefined&amp;destination=Anaheim+White+House&amp;destination_place_id=ChIJgwJD4zLW3IARXpxZ-RvADBo&amp;travelmode=driving</t>
  </si>
  <si>
    <t>https://www.google.com/maps/dir/?api=1&amp;origin=Lucky+Frog+Photo+Booth+|+Video+Booth+Rental+Los+Angeles&amp;origin_place_id=undefined&amp;destination=Anaheim+White+House&amp;destination_place_id=ChIJgwJD4zLW3IARXpxZ-RvADBo&amp;travelmode=bicycling</t>
  </si>
  <si>
    <t>https://maps.google.com?saddr=33.835649,-118.0405814&amp;daddr=33.82353,-117.9106</t>
  </si>
  <si>
    <t>https://www.google.com/maps/dir/33.835649,-118.0405814/33.82353,-117.9106</t>
  </si>
  <si>
    <t>&lt;iframe src="https://www.google.com/maps/embed?pb=!1m26!1m12!1m3!1d6449.198386797689!2d-117.9106!3d33.82353!2m3!1f0!2f0!3f0!3m2!1i1024!2i708!4f10.1!4m11!3e0!4m3!2sLucky+Frog+Photo+Booth+|+Video+Booth+Rental+Los+Angeles!1d33.835649!2d-118.0405814!4m5!5s0xaf59245327c844a1:0xea03724c227ca925!2sAnaheim+White+House!3m2!1d33.82353!2d-117.9106!5e0!3m2!1sen!2slt!4v1682029416597!5m2!1sen!2slt" width="800" height="800" style="border:0;" allowfullscreen="" loading="lazy" referrerpolicy="no-referrer-when-downgrade"&gt;&lt;/iframe&gt;</t>
  </si>
  <si>
    <t>Summit House Restaurant</t>
  </si>
  <si>
    <t>https://www.google.com/maps/dir/?api=1&amp;origin=Lucky+Frog+Photo+Booth+|+Video+Booth+Rental+Los+Angeles&amp;origin_place_id=undefined&amp;destination=Summit+House+Restaurant&amp;destination_place_id=ChIJCdgW1brV3IARkiUZ04he2i8&amp;travelmode=best</t>
  </si>
  <si>
    <t>https://www.google.com/maps/dir/?api=1&amp;origin=Lucky+Frog+Photo+Booth+|+Video+Booth+Rental+Los+Angeles&amp;origin_place_id=undefined&amp;destination=Summit+House+Restaurant&amp;destination_place_id=ChIJCdgW1brV3IARkiUZ04he2i8&amp;travelmode=driving</t>
  </si>
  <si>
    <t>https://www.google.com/maps/dir/?api=1&amp;origin=Lucky+Frog+Photo+Booth+|+Video+Booth+Rental+Los+Angeles&amp;origin_place_id=undefined&amp;destination=Summit+House+Restaurant&amp;destination_place_id=ChIJCdgW1brV3IARkiUZ04he2i8&amp;travelmode=bicycling</t>
  </si>
  <si>
    <t>https://maps.google.com?saddr=33.835649,-118.0405814&amp;daddr=33.89712319999999,-117.8929633</t>
  </si>
  <si>
    <t>https://www.google.com/maps/dir/33.835649,-118.0405814/33.89712319999999,-117.8929633</t>
  </si>
  <si>
    <t>&lt;iframe src="https://www.google.com/maps/embed?pb=!1m26!1m12!1m3!1d6449.198386797689!2d-117.8929633!3d33.89712319999999!2m3!1f0!2f0!3f0!3m2!1i1024!2i708!4f10.1!4m11!3e0!4m3!2sLucky+Frog+Photo+Booth+|+Video+Booth+Rental+Los+Angeles!1d33.835649!2d-118.0405814!4m5!5s0xaf59245327c844a1:0xea03724c227ca925!2sSummit+House+Restaurant!3m2!1d33.89712319999999!2d-117.8929633!5e0!3m2!1sen!2slt!4v1682029416597!5m2!1sen!2slt" width="800" height="800" style="border:0;" allowfullscreen="" loading="lazy" referrerpolicy="no-referrer-when-downgrade"&gt;&lt;/iframe&gt;</t>
  </si>
  <si>
    <t>Yard House</t>
  </si>
  <si>
    <t>https://www.google.com/maps/dir/?api=1&amp;origin=Lucky+Frog+Photo+Booth+|+Video+Booth+Rental+Los+Angeles&amp;origin_place_id=undefined&amp;destination=Yard+House&amp;destination_place_id=ChIJJz6U6iQx3YARRy5IpLnBh-8&amp;travelmode=best</t>
  </si>
  <si>
    <t>https://www.google.com/maps/dir/?api=1&amp;origin=Lucky+Frog+Photo+Booth+|+Video+Booth+Rental+Los+Angeles&amp;origin_place_id=undefined&amp;destination=Yard+House&amp;destination_place_id=ChIJJz6U6iQx3YARRy5IpLnBh-8&amp;travelmode=driving</t>
  </si>
  <si>
    <t>https://www.google.com/maps/dir/?api=1&amp;origin=Lucky+Frog+Photo+Booth+|+Video+Booth+Rental+Los+Angeles&amp;origin_place_id=undefined&amp;destination=Yard+House&amp;destination_place_id=ChIJJz6U6iQx3YARRy5IpLnBh-8&amp;travelmode=bicycling</t>
  </si>
  <si>
    <t>https://maps.google.com?saddr=33.835649,-118.0405814&amp;daddr=33.761486,-118.190268</t>
  </si>
  <si>
    <t>https://www.google.com/maps/dir/33.835649,-118.0405814/33.761486,-118.190268</t>
  </si>
  <si>
    <t>&lt;iframe src="https://www.google.com/maps/embed?pb=!1m26!1m12!1m3!1d6449.198386797689!2d-118.190268!3d33.761486!2m3!1f0!2f0!3f0!3m2!1i1024!2i708!4f10.1!4m11!3e0!4m3!2sLucky+Frog+Photo+Booth+|+Video+Booth+Rental+Los+Angeles!1d33.835649!2d-118.0405814!4m5!5s0xaf59245327c844a1:0xea03724c227ca925!2sYard+House!3m2!1d33.761486!2d-118.190268!5e0!3m2!1sen!2slt!4v1682029416597!5m2!1sen!2slt" width="800" height="800" style="border:0;" allowfullscreen="" loading="lazy" referrerpolicy="no-referrer-when-downgrade"&gt;&lt;/iframe&gt;</t>
  </si>
  <si>
    <t>Pirates Dinner Adventure</t>
  </si>
  <si>
    <t>https://www.google.com/maps/dir/?api=1&amp;origin=Lucky+Frog+Photo+Booth+|+Video+Booth+Rental+Los+Angeles&amp;origin_place_id=undefined&amp;destination=Pirates+Dinner+Adventure&amp;destination_place_id=ChIJEwf2Wegr3YARKhj56ET-ltA&amp;travelmode=best</t>
  </si>
  <si>
    <t>https://www.google.com/maps/dir/?api=1&amp;origin=Lucky+Frog+Photo+Booth+|+Video+Booth+Rental+Los+Angeles&amp;origin_place_id=undefined&amp;destination=Pirates+Dinner+Adventure&amp;destination_place_id=ChIJEwf2Wegr3YARKhj56ET-ltA&amp;travelmode=driving</t>
  </si>
  <si>
    <t>https://www.google.com/maps/dir/?api=1&amp;origin=Lucky+Frog+Photo+Booth+|+Video+Booth+Rental+Los+Angeles&amp;origin_place_id=undefined&amp;destination=Pirates+Dinner+Adventure&amp;destination_place_id=ChIJEwf2Wegr3YARKhj56ET-ltA&amp;travelmode=bicycling</t>
  </si>
  <si>
    <t>https://maps.google.com?saddr=33.835649,-118.0405814&amp;daddr=33.85355190000001,-117.9972968</t>
  </si>
  <si>
    <t>https://www.google.com/maps/dir/33.835649,-118.0405814/33.85355190000001,-117.9972968</t>
  </si>
  <si>
    <t>&lt;iframe src="https://www.google.com/maps/embed?pb=!1m26!1m12!1m3!1d6449.198386797689!2d-117.9972968!3d33.85355190000001!2m3!1f0!2f0!3f0!3m2!1i1024!2i708!4f10.1!4m11!3e0!4m3!2sLucky+Frog+Photo+Booth+|+Video+Booth+Rental+Los+Angeles!1d33.835649!2d-118.0405814!4m5!5s0xaf59245327c844a1:0xea03724c227ca925!2sPirates+Dinner+Adventure!3m2!1d33.85355190000001!2d-117.9972968!5e0!3m2!1sen!2slt!4v1682029416597!5m2!1sen!2slt" width="800" height="800" style="border:0;" allowfullscreen="" loading="lazy" referrerpolicy="no-referrer-when-downgrade"&gt;&lt;/iframe&gt;</t>
  </si>
  <si>
    <t>Panda Express</t>
  </si>
  <si>
    <t>https://www.google.com/maps/dir/?api=1&amp;origin=Lucky+Frog+Photo+Booth+|+Video+Booth+Rental+Los+Angeles&amp;origin_place_id=undefined&amp;destination=Panda+Express&amp;destination_place_id=ChIJo3h_9V8p3YARydTBv3uGCcg&amp;travelmode=best</t>
  </si>
  <si>
    <t>https://www.google.com/maps/dir/?api=1&amp;origin=Lucky+Frog+Photo+Booth+|+Video+Booth+Rental+Los+Angeles&amp;origin_place_id=undefined&amp;destination=Panda+Express&amp;destination_place_id=ChIJo3h_9V8p3YARydTBv3uGCcg&amp;travelmode=driving</t>
  </si>
  <si>
    <t>https://www.google.com/maps/dir/?api=1&amp;origin=Lucky+Frog+Photo+Booth+|+Video+Booth+Rental+Los+Angeles&amp;origin_place_id=undefined&amp;destination=Panda+Express&amp;destination_place_id=ChIJo3h_9V8p3YARydTBv3uGCcg&amp;travelmode=bicycling</t>
  </si>
  <si>
    <t>https://maps.google.com?saddr=33.835649,-118.0405814&amp;daddr=33.84488109999999,-118.0008346</t>
  </si>
  <si>
    <t>https://www.google.com/maps/dir/33.835649,-118.0405814/33.84488109999999,-118.0008346</t>
  </si>
  <si>
    <t>&lt;iframe src="https://www.google.com/maps/embed?pb=!1m26!1m12!1m3!1d6449.198386797689!2d-118.0008346!3d33.84488109999999!2m3!1f0!2f0!3f0!3m2!1i1024!2i708!4f10.1!4m11!3e0!4m3!2sLucky+Frog+Photo+Booth+|+Video+Booth+Rental+Los+Angeles!1d33.835649!2d-118.0405814!4m5!5s0xaf59245327c844a1:0xea03724c227ca925!2sPanda+Express!3m2!1d33.84488109999999!2d-118.0008346!5e0!3m2!1sen!2slt!4v1682029416597!5m2!1sen!2slt" width="800" height="800" style="border:0;" allowfullscreen="" loading="lazy" referrerpolicy="no-referrer-when-downgrade"&gt;&lt;/iframe&gt;</t>
  </si>
  <si>
    <t>L.A. Italian Kitchen</t>
  </si>
  <si>
    <t>https://www.google.com/maps/dir/?api=1&amp;origin=Lucky+Frog+Photo+Booth+|+Video+Booth+Rental+Los+Angeles&amp;origin_place_id=undefined&amp;destination=L.A.+Italian+Kitchen&amp;destination_place_id=ChIJl0znByfY3IARSXntRDJel9c&amp;travelmode=best</t>
  </si>
  <si>
    <t>https://www.google.com/maps/dir/?api=1&amp;origin=Lucky+Frog+Photo+Booth+|+Video+Booth+Rental+Los+Angeles&amp;origin_place_id=undefined&amp;destination=L.A.+Italian+Kitchen&amp;destination_place_id=ChIJl0znByfY3IARSXntRDJel9c&amp;travelmode=driving</t>
  </si>
  <si>
    <t>https://www.google.com/maps/dir/?api=1&amp;origin=Lucky+Frog+Photo+Booth+|+Video+Booth+Rental+Los+Angeles&amp;origin_place_id=undefined&amp;destination=L.A.+Italian+Kitchen&amp;destination_place_id=ChIJl0znByfY3IARSXntRDJel9c&amp;travelmode=bicycling</t>
  </si>
  <si>
    <t>https://maps.google.com?saddr=33.835649,-118.0405814&amp;daddr=33.7820549,-117.892536</t>
  </si>
  <si>
    <t>https://www.google.com/maps/dir/33.835649,-118.0405814/33.7820549,-117.892536</t>
  </si>
  <si>
    <t>&lt;iframe src="https://www.google.com/maps/embed?pb=!1m26!1m12!1m3!1d6449.198386797689!2d-117.892536!3d33.7820549!2m3!1f0!2f0!3f0!3m2!1i1024!2i708!4f10.1!4m11!3e0!4m3!2sLucky+Frog+Photo+Booth+|+Video+Booth+Rental+Los+Angeles!1d33.835649!2d-118.0405814!4m5!5s0xaf59245327c844a1:0xea03724c227ca925!2sL.A.+Italian+Kitchen!3m2!1d33.7820549!2d-117.892536!5e0!3m2!1sen!2slt!4v1682029416597!5m2!1sen!2slt" width="800" height="800" style="border:0;" allowfullscreen="" loading="lazy" referrerpolicy="no-referrer-when-downgrade"&gt;&lt;/iframe&gt;</t>
  </si>
  <si>
    <t>Roy's Restaurant</t>
  </si>
  <si>
    <t>https://www.google.com/maps/dir/?api=1&amp;origin=Lucky+Frog+Photo+Booth+|+Video+Booth+Rental+Los+Angeles&amp;origin_place_id=undefined&amp;destination=Roy's+Restaurant&amp;destination_place_id=ChIJATN5HsPX3IARolkokx19hTE&amp;travelmode=best</t>
  </si>
  <si>
    <t>https://www.google.com/maps/dir/?api=1&amp;origin=Lucky+Frog+Photo+Booth+|+Video+Booth+Rental+Los+Angeles&amp;origin_place_id=undefined&amp;destination=Roy's+Restaurant&amp;destination_place_id=ChIJATN5HsPX3IARolkokx19hTE&amp;travelmode=driving</t>
  </si>
  <si>
    <t>https://www.google.com/maps/dir/?api=1&amp;origin=Lucky+Frog+Photo+Booth+|+Video+Booth+Rental+Los+Angeles&amp;origin_place_id=undefined&amp;destination=Roy's+Restaurant&amp;destination_place_id=ChIJATN5HsPX3IARolkokx19hTE&amp;travelmode=bicycling</t>
  </si>
  <si>
    <t>https://maps.google.com?saddr=33.835649,-118.0405814&amp;daddr=33.8037498,-117.9115952</t>
  </si>
  <si>
    <t>https://www.google.com/maps/dir/33.835649,-118.0405814/33.8037498,-117.9115952</t>
  </si>
  <si>
    <t>&lt;iframe src="https://www.google.com/maps/embed?pb=!1m26!1m12!1m3!1d6449.198386797689!2d-117.9115952!3d33.8037498!2m3!1f0!2f0!3f0!3m2!1i1024!2i708!4f10.1!4m11!3e0!4m3!2sLucky+Frog+Photo+Booth+|+Video+Booth+Rental+Los+Angeles!1d33.835649!2d-118.0405814!4m5!5s0xaf59245327c844a1:0xea03724c227ca925!2sRoy's+Restaurant!3m2!1d33.8037498!2d-117.9115952!5e0!3m2!1sen!2slt!4v1682029416597!5m2!1sen!2slt" width="800" height="800" style="border:0;" allowfullscreen="" loading="lazy" referrerpolicy="no-referrer-when-downgrade"&gt;&lt;/iframe&gt;</t>
  </si>
  <si>
    <t>Parkers' Lighthouse</t>
  </si>
  <si>
    <t>https://www.google.com/maps/dir/?api=1&amp;origin=Lucky+Frog+Photo+Booth+|+Video+Booth+Rental+Los+Angeles&amp;origin_place_id=undefined&amp;destination=Parkers'+Lighthouse&amp;destination_place_id=ChIJ845fqCUx3YARbBeWgWBGpRM&amp;travelmode=best</t>
  </si>
  <si>
    <t>https://www.google.com/maps/dir/?api=1&amp;origin=Lucky+Frog+Photo+Booth+|+Video+Booth+Rental+Los+Angeles&amp;origin_place_id=undefined&amp;destination=Parkers'+Lighthouse&amp;destination_place_id=ChIJ845fqCUx3YARbBeWgWBGpRM&amp;travelmode=driving</t>
  </si>
  <si>
    <t>https://www.google.com/maps/dir/?api=1&amp;origin=Lucky+Frog+Photo+Booth+|+Video+Booth+Rental+Los+Angeles&amp;origin_place_id=undefined&amp;destination=Parkers'+Lighthouse&amp;destination_place_id=ChIJ845fqCUx3YARbBeWgWBGpRM&amp;travelmode=bicycling</t>
  </si>
  <si>
    <t>https://maps.google.com?saddr=33.835649,-118.0405814&amp;daddr=33.7598611,-118.1917967</t>
  </si>
  <si>
    <t>https://www.google.com/maps/dir/33.835649,-118.0405814/33.7598611,-118.1917967</t>
  </si>
  <si>
    <t>&lt;iframe src="https://www.google.com/maps/embed?pb=!1m26!1m12!1m3!1d6449.198386797689!2d-118.1917967!3d33.7598611!2m3!1f0!2f0!3f0!3m2!1i1024!2i708!4f10.1!4m11!3e0!4m3!2sLucky+Frog+Photo+Booth+|+Video+Booth+Rental+Los+Angeles!1d33.835649!2d-118.0405814!4m5!5s0xaf59245327c844a1:0xea03724c227ca925!2sParkers'+Lighthouse!3m2!1d33.7598611!2d-118.1917967!5e0!3m2!1sen!2slt!4v1682029416597!5m2!1sen!2slt" width="800" height="800" style="border:0;" allowfullscreen="" loading="lazy" referrerpolicy="no-referrer-when-downgrade"&gt;&lt;/iframe&gt;</t>
  </si>
  <si>
    <t>Fuji Japan</t>
  </si>
  <si>
    <t>https://www.google.com/maps/dir/?api=1&amp;origin=Lucky+Frog+Photo+Booth+|+Video+Booth+Rental+Los+Angeles&amp;origin_place_id=undefined&amp;destination=Fuji+Japan&amp;destination_place_id=ChIJh0OefQYm3YARtEa0iAoPM8c&amp;travelmode=best</t>
  </si>
  <si>
    <t>https://www.google.com/maps/dir/?api=1&amp;origin=Lucky+Frog+Photo+Booth+|+Video+Booth+Rental+Los+Angeles&amp;origin_place_id=undefined&amp;destination=Fuji+Japan&amp;destination_place_id=ChIJh0OefQYm3YARtEa0iAoPM8c&amp;travelmode=driving</t>
  </si>
  <si>
    <t>https://www.google.com/maps/dir/?api=1&amp;origin=Lucky+Frog+Photo+Booth+|+Video+Booth+Rental+Los+Angeles&amp;origin_place_id=undefined&amp;destination=Fuji+Japan&amp;destination_place_id=ChIJh0OefQYm3YARtEa0iAoPM8c&amp;travelmode=bicycling</t>
  </si>
  <si>
    <t>https://maps.google.com?saddr=33.835649,-118.0405814&amp;daddr=33.7472869,-118.0108855</t>
  </si>
  <si>
    <t>https://www.google.com/maps/dir/33.835649,-118.0405814/33.7472869,-118.0108855</t>
  </si>
  <si>
    <t>&lt;iframe src="https://www.google.com/maps/embed?pb=!1m26!1m12!1m3!1d6449.198386797689!2d-118.0108855!3d33.7472869!2m3!1f0!2f0!3f0!3m2!1i1024!2i708!4f10.1!4m11!3e0!4m3!2sLucky+Frog+Photo+Booth+|+Video+Booth+Rental+Los+Angeles!1d33.835649!2d-118.0405814!4m5!5s0xaf59245327c844a1:0xea03724c227ca925!2sFuji+Japan!3m2!1d33.7472869!2d-118.0108855!5e0!3m2!1sen!2slt!4v1682029416597!5m2!1sen!2slt" width="800" height="800" style="border:0;" allowfullscreen="" loading="lazy" referrerpolicy="no-referrer-when-downgrade"&gt;&lt;/iframe&gt;</t>
  </si>
  <si>
    <t>Cinemark at The Pike Outlets and XD</t>
  </si>
  <si>
    <t>https://www.google.com/maps/dir/?api=1&amp;origin=Lucky+Frog+Photo+Booth+|+Video+Booth+Rental+Los+Angeles&amp;origin_place_id=undefined&amp;destination=Cinemark+at+The+Pike+Outlets+and+XD&amp;destination_place_id=ChIJscZmQzox3YARLFXaNbR6-OI&amp;travelmode=best</t>
  </si>
  <si>
    <t>https://www.google.com/maps/dir/?api=1&amp;origin=Lucky+Frog+Photo+Booth+|+Video+Booth+Rental+Los+Angeles&amp;origin_place_id=undefined&amp;destination=Cinemark+at+The+Pike+Outlets+and+XD&amp;destination_place_id=ChIJscZmQzox3YARLFXaNbR6-OI&amp;travelmode=driving</t>
  </si>
  <si>
    <t>https://www.google.com/maps/dir/?api=1&amp;origin=Lucky+Frog+Photo+Booth+|+Video+Booth+Rental+Los+Angeles&amp;origin_place_id=undefined&amp;destination=Cinemark+at+The+Pike+Outlets+and+XD&amp;destination_place_id=ChIJscZmQzox3YARLFXaNbR6-OI&amp;travelmode=bicycling</t>
  </si>
  <si>
    <t>https://maps.google.com?saddr=33.835649,-118.0405814&amp;daddr=33.764424,-118.1933371</t>
  </si>
  <si>
    <t>https://www.google.com/maps/dir/33.835649,-118.0405814/33.764424,-118.1933371</t>
  </si>
  <si>
    <t>&lt;iframe src="https://www.google.com/maps/embed?pb=!1m26!1m12!1m3!1d6449.198386797689!2d-118.1933371!3d33.764424!2m3!1f0!2f0!3f0!3m2!1i1024!2i708!4f10.1!4m11!3e0!4m3!2sLucky+Frog+Photo+Booth+|+Video+Booth+Rental+Los+Angeles!1d33.835649!2d-118.0405814!4m5!5s0xaf59245327c844a1:0xea03724c227ca925!2sCinemark+at+The+Pike+Outlets+and+XD!3m2!1d33.764424!2d-118.1933371!5e0!3m2!1sen!2slt!4v1682029416597!5m2!1sen!2slt" width="800" height="800" style="border:0;" allowfullscreen="" loading="lazy" referrerpolicy="no-referrer-when-downgrade"&gt;&lt;/iframe&gt;</t>
  </si>
  <si>
    <t>Morton's The Steakhouse</t>
  </si>
  <si>
    <t>https://www.google.com/maps/dir/?api=1&amp;origin=Lucky+Frog+Photo+Booth+|+Video+Booth+Rental+Los+Angeles&amp;origin_place_id=undefined&amp;destination=Morton's+The+Steakhouse&amp;destination_place_id=ChIJ094cfd3X3IARJ4rPk_f4w6s&amp;travelmode=best</t>
  </si>
  <si>
    <t>https://www.google.com/maps/dir/?api=1&amp;origin=Lucky+Frog+Photo+Booth+|+Video+Booth+Rental+Los+Angeles&amp;origin_place_id=undefined&amp;destination=Morton's+The+Steakhouse&amp;destination_place_id=ChIJ094cfd3X3IARJ4rPk_f4w6s&amp;travelmode=driving</t>
  </si>
  <si>
    <t>https://www.google.com/maps/dir/?api=1&amp;origin=Lucky+Frog+Photo+Booth+|+Video+Booth+Rental+Los+Angeles&amp;origin_place_id=undefined&amp;destination=Morton's+The+Steakhouse&amp;destination_place_id=ChIJ094cfd3X3IARJ4rPk_f4w6s&amp;travelmode=bicycling</t>
  </si>
  <si>
    <t>https://maps.google.com?saddr=33.835649,-118.0405814&amp;daddr=33.8000325,-117.9158308</t>
  </si>
  <si>
    <t>https://www.google.com/maps/dir/33.835649,-118.0405814/33.8000325,-117.9158308</t>
  </si>
  <si>
    <t>&lt;iframe src="https://www.google.com/maps/embed?pb=!1m26!1m12!1m3!1d6449.198386797689!2d-117.9158308!3d33.8000325!2m3!1f0!2f0!3f0!3m2!1i1024!2i708!4f10.1!4m11!3e0!4m3!2sLucky+Frog+Photo+Booth+|+Video+Booth+Rental+Los+Angeles!1d33.835649!2d-118.0405814!4m5!5s0xaf59245327c844a1:0xea03724c227ca925!2sMorton's+The+Steakhouse!3m2!1d33.8000325!2d-117.9158308!5e0!3m2!1sen!2slt!4v1682029416597!5m2!1sen!2slt" width="800" height="800" style="border:0;" allowfullscreen="" loading="lazy" referrerpolicy="no-referrer-when-downgrade"&gt;&lt;/iframe&gt;</t>
  </si>
  <si>
    <t>Krispy Kreme</t>
  </si>
  <si>
    <t>https://www.google.com/maps/dir/?api=1&amp;origin=Lucky+Frog+Photo+Booth+|+Video+Booth+Rental+Los+Angeles&amp;origin_place_id=undefined&amp;destination=Krispy+Kreme&amp;destination_place_id=ChIJl0znByfY3IARuFkbyEuyldc&amp;travelmode=best</t>
  </si>
  <si>
    <t>https://www.google.com/maps/dir/?api=1&amp;origin=Lucky+Frog+Photo+Booth+|+Video+Booth+Rental+Los+Angeles&amp;origin_place_id=undefined&amp;destination=Krispy+Kreme&amp;destination_place_id=ChIJl0znByfY3IARuFkbyEuyldc&amp;travelmode=driving</t>
  </si>
  <si>
    <t>https://www.google.com/maps/dir/?api=1&amp;origin=Lucky+Frog+Photo+Booth+|+Video+Booth+Rental+Los+Angeles&amp;origin_place_id=undefined&amp;destination=Krispy+Kreme&amp;destination_place_id=ChIJl0znByfY3IARuFkbyEuyldc&amp;travelmode=bicycling</t>
  </si>
  <si>
    <t>https://maps.google.com?saddr=33.835649,-118.0405814&amp;daddr=33.783688,-117.8905022</t>
  </si>
  <si>
    <t>https://www.google.com/maps/dir/33.835649,-118.0405814/33.783688,-117.8905022</t>
  </si>
  <si>
    <t>&lt;iframe src="https://www.google.com/maps/embed?pb=!1m26!1m12!1m3!1d6449.198386797689!2d-117.8905022!3d33.783688!2m3!1f0!2f0!3f0!3m2!1i1024!2i708!4f10.1!4m11!3e0!4m3!2sLucky+Frog+Photo+Booth+|+Video+Booth+Rental+Los+Angeles!1d33.835649!2d-118.0405814!4m5!5s0xaf59245327c844a1:0xea03724c227ca925!2sKrispy+Kreme!3m2!1d33.783688!2d-117.8905022!5e0!3m2!1sen!2slt!4v1682029416597!5m2!1sen!2slt" width="800" height="800" style="border:0;" allowfullscreen="" loading="lazy" referrerpolicy="no-referrer-when-downgrade"&gt;&lt;/iframe&gt;</t>
  </si>
  <si>
    <t>Portillo's Buena Park</t>
  </si>
  <si>
    <t>https://www.google.com/maps/dir/?api=1&amp;origin=Lucky+Frog+Photo+Booth+|+Video+Booth+Rental+Los+Angeles&amp;origin_place_id=undefined&amp;destination=Portillo's+Buena+Park&amp;destination_place_id=ChIJCWNdVNgr3YAR4pLlOt8CfEk&amp;travelmode=best</t>
  </si>
  <si>
    <t>https://www.google.com/maps/dir/?api=1&amp;origin=Lucky+Frog+Photo+Booth+|+Video+Booth+Rental+Los+Angeles&amp;origin_place_id=undefined&amp;destination=Portillo's+Buena+Park&amp;destination_place_id=ChIJCWNdVNgr3YAR4pLlOt8CfEk&amp;travelmode=driving</t>
  </si>
  <si>
    <t>https://www.google.com/maps/dir/?api=1&amp;origin=Lucky+Frog+Photo+Booth+|+Video+Booth+Rental+Los+Angeles&amp;origin_place_id=undefined&amp;destination=Portillo's+Buena+Park&amp;destination_place_id=ChIJCWNdVNgr3YAR4pLlOt8CfEk&amp;travelmode=bicycling</t>
  </si>
  <si>
    <t>https://maps.google.com?saddr=33.835649,-118.0405814&amp;daddr=33.84641409999999,-117.9871864</t>
  </si>
  <si>
    <t>https://www.google.com/maps/dir/33.835649,-118.0405814/33.84641409999999,-117.9871864</t>
  </si>
  <si>
    <t>&lt;iframe src="https://www.google.com/maps/embed?pb=!1m26!1m12!1m3!1d6449.198386797689!2d-117.9871864!3d33.84641409999999!2m3!1f0!2f0!3f0!3m2!1i1024!2i708!4f10.1!4m11!3e0!4m3!2sLucky+Frog+Photo+Booth+|+Video+Booth+Rental+Los+Angeles!1d33.835649!2d-118.0405814!4m5!5s0xaf59245327c844a1:0xea03724c227ca925!2sPortillo's+Buena+Park!3m2!1d33.84641409999999!2d-117.9871864!5e0!3m2!1sen!2slt!4v1682029416597!5m2!1sen!2slt" width="800" height="800" style="border:0;" allowfullscreen="" loading="lazy" referrerpolicy="no-referrer-when-downgrade"&gt;&lt;/iframe&gt;</t>
  </si>
  <si>
    <t>Clearman's North Woods Inn, La Mirada</t>
  </si>
  <si>
    <t>https://www.google.com/maps/dir/?api=1&amp;origin=Lucky+Frog+Photo+Booth+|+Video+Booth+Rental+Los+Angeles&amp;origin_place_id=undefined&amp;destination=Clearman's+North+Woods+Inn,+La+Mirada&amp;destination_place_id=ChIJt9989oQs3YAR7-9BW1FWS30&amp;travelmode=best</t>
  </si>
  <si>
    <t>https://www.google.com/maps/dir/?api=1&amp;origin=Lucky+Frog+Photo+Booth+|+Video+Booth+Rental+Los+Angeles&amp;origin_place_id=undefined&amp;destination=Clearman's+North+Woods+Inn,+La+Mirada&amp;destination_place_id=ChIJt9989oQs3YAR7-9BW1FWS30&amp;travelmode=driving</t>
  </si>
  <si>
    <t>https://www.google.com/maps/dir/?api=1&amp;origin=Lucky+Frog+Photo+Booth+|+Video+Booth+Rental+Los+Angeles&amp;origin_place_id=undefined&amp;destination=Clearman's+North+Woods+Inn,+La+Mirada&amp;destination_place_id=ChIJt9989oQs3YAR7-9BW1FWS30&amp;travelmode=bicycling</t>
  </si>
  <si>
    <t>https://maps.google.com?saddr=33.835649,-118.0405814&amp;daddr=33.8833333,-118.0263806</t>
  </si>
  <si>
    <t>https://www.google.com/maps/dir/33.835649,-118.0405814/33.8833333,-118.0263806</t>
  </si>
  <si>
    <t>&lt;iframe src="https://www.google.com/maps/embed?pb=!1m26!1m12!1m3!1d6449.198386797689!2d-118.0263806!3d33.8833333!2m3!1f0!2f0!3f0!3m2!1i1024!2i708!4f10.1!4m11!3e0!4m3!2sLucky+Frog+Photo+Booth+|+Video+Booth+Rental+Los+Angeles!1d33.835649!2d-118.0405814!4m5!5s0xaf59245327c844a1:0xea03724c227ca925!2sClearman's+North+Woods+Inn,+La+Mirada!3m2!1d33.8833333!2d-118.0263806!5e0!3m2!1sen!2slt!4v1682029416597!5m2!1sen!2slt" width="800" height="800" style="border:0;" allowfullscreen="" loading="lazy" referrerpolicy="no-referrer-when-downgrade"&gt;&lt;/iframe&gt;</t>
  </si>
  <si>
    <t>Tantalum Restaurant</t>
  </si>
  <si>
    <t>https://www.google.com/maps/dir/?api=1&amp;origin=Lucky+Frog+Photo+Booth+|+Video+Booth+Rental+Los+Angeles&amp;origin_place_id=undefined&amp;destination=Tantalum+Restaurant&amp;destination_place_id=ChIJf93IyCcw3YARWfdXmU01sRc&amp;travelmode=best</t>
  </si>
  <si>
    <t>https://www.google.com/maps/dir/?api=1&amp;origin=Lucky+Frog+Photo+Booth+|+Video+Booth+Rental+Los+Angeles&amp;origin_place_id=undefined&amp;destination=Tantalum+Restaurant&amp;destination_place_id=ChIJf93IyCcw3YARWfdXmU01sRc&amp;travelmode=driving</t>
  </si>
  <si>
    <t>https://www.google.com/maps/dir/?api=1&amp;origin=Lucky+Frog+Photo+Booth+|+Video+Booth+Rental+Los+Angeles&amp;origin_place_id=undefined&amp;destination=Tantalum+Restaurant&amp;destination_place_id=ChIJf93IyCcw3YARWfdXmU01sRc&amp;travelmode=bicycling</t>
  </si>
  <si>
    <t>https://maps.google.com?saddr=33.835649,-118.0405814&amp;daddr=33.7618712,-118.1169884</t>
  </si>
  <si>
    <t>https://www.google.com/maps/dir/33.835649,-118.0405814/33.7618712,-118.1169884</t>
  </si>
  <si>
    <t>&lt;iframe src="https://www.google.com/maps/embed?pb=!1m26!1m12!1m3!1d6449.198386797689!2d-118.1169884!3d33.7618712!2m3!1f0!2f0!3f0!3m2!1i1024!2i708!4f10.1!4m11!3e0!4m3!2sLucky+Frog+Photo+Booth+|+Video+Booth+Rental+Los+Angeles!1d33.835649!2d-118.0405814!4m5!5s0xaf59245327c844a1:0xea03724c227ca925!2sTantalum+Restaurant!3m2!1d33.7618712!2d-118.1169884!5e0!3m2!1sen!2slt!4v1682029416597!5m2!1sen!2slt" width="800" height="800" style="border:0;" allowfullscreen="" loading="lazy" referrerpolicy="no-referrer-when-downgrade"&gt;&lt;/iframe&gt;</t>
  </si>
  <si>
    <t>The Old Spaghetti Factory</t>
  </si>
  <si>
    <t>https://www.google.com/maps/dir/?api=1&amp;origin=Lucky+Frog+Photo+Booth+|+Video+Booth+Rental+Los+Angeles&amp;origin_place_id=undefined&amp;destination=The+Old+Spaghetti+Factory&amp;destination_place_id=ChIJ9aU7G_jV3IARCNUarZjCHA8&amp;travelmode=best</t>
  </si>
  <si>
    <t>https://www.google.com/maps/dir/?api=1&amp;origin=Lucky+Frog+Photo+Booth+|+Video+Booth+Rental+Los+Angeles&amp;origin_place_id=undefined&amp;destination=The+Old+Spaghetti+Factory&amp;destination_place_id=ChIJ9aU7G_jV3IARCNUarZjCHA8&amp;travelmode=driving</t>
  </si>
  <si>
    <t>https://www.google.com/maps/dir/?api=1&amp;origin=Lucky+Frog+Photo+Booth+|+Video+Booth+Rental+Los+Angeles&amp;origin_place_id=undefined&amp;destination=The+Old+Spaghetti+Factory&amp;destination_place_id=ChIJ9aU7G_jV3IARCNUarZjCHA8&amp;travelmode=bicycling</t>
  </si>
  <si>
    <t>https://maps.google.com?saddr=33.835649,-118.0405814&amp;daddr=33.8690644,-117.9238634</t>
  </si>
  <si>
    <t>https://www.google.com/maps/dir/33.835649,-118.0405814/33.8690644,-117.9238634</t>
  </si>
  <si>
    <t>&lt;iframe src="https://www.google.com/maps/embed?pb=!1m26!1m12!1m3!1d6449.198386797689!2d-117.9238634!3d33.8690644!2m3!1f0!2f0!3f0!3m2!1i1024!2i708!4f10.1!4m11!3e0!4m3!2sLucky+Frog+Photo+Booth+|+Video+Booth+Rental+Los+Angeles!1d33.835649!2d-118.0405814!4m5!5s0xaf59245327c844a1:0xea03724c227ca925!2sThe+Old+Spaghetti+Factory!3m2!1d33.8690644!2d-117.9238634!5e0!3m2!1sen!2slt!4v1682029416597!5m2!1sen!2slt" width="800" height="800" style="border:0;" allowfullscreen="" loading="lazy" referrerpolicy="no-referrer-when-downgrade"&gt;&lt;/iframe&gt;</t>
  </si>
  <si>
    <t>P.F. Chang's</t>
  </si>
  <si>
    <t>https://www.google.com/maps/dir/?api=1&amp;origin=Lucky+Frog+Photo+Booth+|+Video+Booth+Rental+Los+Angeles&amp;origin_place_id=undefined&amp;destination=P.F.+Chang's&amp;destination_place_id=ChIJATN5HsPX3IARJLJX9__VqaE&amp;travelmode=best</t>
  </si>
  <si>
    <t>https://www.google.com/maps/dir/?api=1&amp;origin=Lucky+Frog+Photo+Booth+|+Video+Booth+Rental+Los+Angeles&amp;origin_place_id=undefined&amp;destination=P.F.+Chang's&amp;destination_place_id=ChIJATN5HsPX3IARJLJX9__VqaE&amp;travelmode=driving</t>
  </si>
  <si>
    <t>https://www.google.com/maps/dir/?api=1&amp;origin=Lucky+Frog+Photo+Booth+|+Video+Booth+Rental+Los+Angeles&amp;origin_place_id=undefined&amp;destination=P.F.+Chang's&amp;destination_place_id=ChIJATN5HsPX3IARJLJX9__VqaE&amp;travelmode=bicycling</t>
  </si>
  <si>
    <t>https://maps.google.com?saddr=33.835649,-118.0405814&amp;daddr=33.80386860000001,-117.9109459</t>
  </si>
  <si>
    <t>https://www.google.com/maps/dir/33.835649,-118.0405814/33.80386860000001,-117.9109459</t>
  </si>
  <si>
    <t>&lt;iframe src="https://www.google.com/maps/embed?pb=!1m26!1m12!1m3!1d6449.198386797689!2d-117.9109459!3d33.80386860000001!2m3!1f0!2f0!3f0!3m2!1i1024!2i708!4f10.1!4m11!3e0!4m3!2sLucky+Frog+Photo+Booth+|+Video+Booth+Rental+Los+Angeles!1d33.835649!2d-118.0405814!4m5!5s0xaf59245327c844a1:0xea03724c227ca925!2sP.F.+Chang's!3m2!1d33.80386860000001!2d-117.9109459!5e0!3m2!1sen!2slt!4v1682029416597!5m2!1sen!2slt" width="800" height="800" style="border:0;" allowfullscreen="" loading="lazy" referrerpolicy="no-referrer-when-downgrade"&gt;&lt;/iframe&gt;</t>
  </si>
  <si>
    <t>Bubba Gump Shrimp Co.</t>
  </si>
  <si>
    <t>https://www.google.com/maps/dir/?api=1&amp;origin=Lucky+Frog+Photo+Booth+|+Video+Booth+Rental+Los+Angeles&amp;origin_place_id=undefined&amp;destination=Bubba+Gump+Shrimp+Co.&amp;destination_place_id=ChIJATN5HsPX3IAREQbMVx0zLRA&amp;travelmode=best</t>
  </si>
  <si>
    <t>https://www.google.com/maps/dir/?api=1&amp;origin=Lucky+Frog+Photo+Booth+|+Video+Booth+Rental+Los+Angeles&amp;origin_place_id=undefined&amp;destination=Bubba+Gump+Shrimp+Co.&amp;destination_place_id=ChIJATN5HsPX3IAREQbMVx0zLRA&amp;travelmode=driving</t>
  </si>
  <si>
    <t>https://www.google.com/maps/dir/?api=1&amp;origin=Lucky+Frog+Photo+Booth+|+Video+Booth+Rental+Los+Angeles&amp;origin_place_id=undefined&amp;destination=Bubba+Gump+Shrimp+Co.&amp;destination_place_id=ChIJATN5HsPX3IAREQbMVx0zLRA&amp;travelmode=bicycling</t>
  </si>
  <si>
    <t>https://maps.google.com?saddr=33.835649,-118.0405814&amp;daddr=33.8037163,-117.9118682</t>
  </si>
  <si>
    <t>https://www.google.com/maps/dir/33.835649,-118.0405814/33.8037163,-117.9118682</t>
  </si>
  <si>
    <t>&lt;iframe src="https://www.google.com/maps/embed?pb=!1m26!1m12!1m3!1d6449.198386797689!2d-117.9118682!3d33.8037163!2m3!1f0!2f0!3f0!3m2!1i1024!2i708!4f10.1!4m11!3e0!4m3!2sLucky+Frog+Photo+Booth+|+Video+Booth+Rental+Los+Angeles!1d33.835649!2d-118.0405814!4m5!5s0xaf59245327c844a1:0xea03724c227ca925!2sBubba+Gump+Shrimp+Co.!3m2!1d33.8037163!2d-117.9118682!5e0!3m2!1sen!2slt!4v1682029416597!5m2!1sen!2slt" width="800" height="800" style="border:0;" allowfullscreen="" loading="lazy" referrerpolicy="no-referrer-when-downgrade"&gt;&lt;/iframe&gt;</t>
  </si>
  <si>
    <t>The Boiling Crab</t>
  </si>
  <si>
    <t>https://www.google.com/maps/dir/?api=1&amp;origin=Lucky+Frog+Photo+Booth+|+Video+Booth+Rental+Los+Angeles&amp;origin_place_id=undefined&amp;destination=The+Boiling+Crab&amp;destination_place_id=ChIJVzGZCu0n3YARKGwJUX1Szqc&amp;travelmode=best</t>
  </si>
  <si>
    <t>https://www.google.com/maps/dir/?api=1&amp;origin=Lucky+Frog+Photo+Booth+|+Video+Booth+Rental+Los+Angeles&amp;origin_place_id=undefined&amp;destination=The+Boiling+Crab&amp;destination_place_id=ChIJVzGZCu0n3YARKGwJUX1Szqc&amp;travelmode=driving</t>
  </si>
  <si>
    <t>https://www.google.com/maps/dir/?api=1&amp;origin=Lucky+Frog+Photo+Booth+|+Video+Booth+Rental+Los+Angeles&amp;origin_place_id=undefined&amp;destination=The+Boiling+Crab&amp;destination_place_id=ChIJVzGZCu0n3YARKGwJUX1Szqc&amp;travelmode=bicycling</t>
  </si>
  <si>
    <t>https://maps.google.com?saddr=33.835649,-118.0405814&amp;daddr=33.7557733,-117.9384558</t>
  </si>
  <si>
    <t>https://www.google.com/maps/dir/33.835649,-118.0405814/33.7557733,-117.9384558</t>
  </si>
  <si>
    <t>&lt;iframe src="https://www.google.com/maps/embed?pb=!1m26!1m12!1m3!1d6449.198386797689!2d-117.9384558!3d33.7557733!2m3!1f0!2f0!3f0!3m2!1i1024!2i708!4f10.1!4m11!3e0!4m3!2sLucky+Frog+Photo+Booth+|+Video+Booth+Rental+Los+Angeles!1d33.835649!2d-118.0405814!4m5!5s0xaf59245327c844a1:0xea03724c227ca925!2sThe+Boiling+Crab!3m2!1d33.7557733!2d-117.9384558!5e0!3m2!1sen!2slt!4v1682029416597!5m2!1sen!2slt" width="800" height="800" style="border:0;" allowfullscreen="" loading="lazy" referrerpolicy="no-referrer-when-downgrade"&gt;&lt;/iframe&gt;</t>
  </si>
  <si>
    <t>Tortilla Jo's</t>
  </si>
  <si>
    <t>https://www.google.com/maps/dir/?api=1&amp;origin=Lucky+Frog+Photo+Booth+|+Video+Booth+Rental+Los+Angeles&amp;origin_place_id=undefined&amp;destination=Tortilla+Jo's&amp;destination_place_id=ChIJUWnAidjX3IARvvSDRTYLtDE&amp;travelmode=best</t>
  </si>
  <si>
    <t>https://www.google.com/maps/dir/?api=1&amp;origin=Lucky+Frog+Photo+Booth+|+Video+Booth+Rental+Los+Angeles&amp;origin_place_id=undefined&amp;destination=Tortilla+Jo's&amp;destination_place_id=ChIJUWnAidjX3IARvvSDRTYLtDE&amp;travelmode=driving</t>
  </si>
  <si>
    <t>https://www.google.com/maps/dir/?api=1&amp;origin=Lucky+Frog+Photo+Booth+|+Video+Booth+Rental+Los+Angeles&amp;origin_place_id=undefined&amp;destination=Tortilla+Jo's&amp;destination_place_id=ChIJUWnAidjX3IARvvSDRTYLtDE&amp;travelmode=bicycling</t>
  </si>
  <si>
    <t>https://maps.google.com?saddr=33.835649,-118.0405814&amp;daddr=33.8094877,-117.9237076</t>
  </si>
  <si>
    <t>https://www.google.com/maps/dir/33.835649,-118.0405814/33.8094877,-117.9237076</t>
  </si>
  <si>
    <t>&lt;iframe src="https://www.google.com/maps/embed?pb=!1m26!1m12!1m3!1d6449.198386797689!2d-117.9237076!3d33.8094877!2m3!1f0!2f0!3f0!3m2!1i1024!2i708!4f10.1!4m11!3e0!4m3!2sLucky+Frog+Photo+Booth+|+Video+Booth+Rental+Los+Angeles!1d33.835649!2d-118.0405814!4m5!5s0xaf59245327c844a1:0xea03724c227ca925!2sTortilla+Jo's!3m2!1d33.8094877!2d-117.9237076!5e0!3m2!1sen!2slt!4v1682029416597!5m2!1sen!2slt" width="800" height="800" style="border:0;" allowfullscreen="" loading="lazy" referrerpolicy="no-referrer-when-downgrade"&gt;&lt;/iframe&gt;</t>
  </si>
  <si>
    <t>Agaves Kitchen &amp; Tequila</t>
  </si>
  <si>
    <t>https://www.google.com/maps/dir/?api=1&amp;origin=Lucky+Frog+Photo+Booth+|+Video+Booth+Rental+Los+Angeles&amp;origin_place_id=undefined&amp;destination=Agaves+Kitchen+&amp;+Tequila&amp;destination_place_id=ChIJd_XJujkx3YARZ_no-f-koS8&amp;travelmode=best</t>
  </si>
  <si>
    <t>https://www.google.com/maps/dir/?api=1&amp;origin=Lucky+Frog+Photo+Booth+|+Video+Booth+Rental+Los+Angeles&amp;origin_place_id=undefined&amp;destination=Agaves+Kitchen+&amp;+Tequila&amp;destination_place_id=ChIJd_XJujkx3YARZ_no-f-koS8&amp;travelmode=driving</t>
  </si>
  <si>
    <t>https://www.google.com/maps/dir/?api=1&amp;origin=Lucky+Frog+Photo+Booth+|+Video+Booth+Rental+Los+Angeles&amp;origin_place_id=undefined&amp;destination=Agaves+Kitchen+&amp;+Tequila&amp;destination_place_id=ChIJd_XJujkx3YARZ_no-f-koS8&amp;travelmode=bicycling</t>
  </si>
  <si>
    <t>https://maps.google.com?saddr=33.835649,-118.0405814&amp;daddr=33.7697127,-118.1921103</t>
  </si>
  <si>
    <t>https://www.google.com/maps/dir/33.835649,-118.0405814/33.7697127,-118.1921103</t>
  </si>
  <si>
    <t>&lt;iframe src="https://www.google.com/maps/embed?pb=!1m26!1m12!1m3!1d6449.198386797689!2d-118.1921103!3d33.7697127!2m3!1f0!2f0!3f0!3m2!1i1024!2i708!4f10.1!4m11!3e0!4m3!2sLucky+Frog+Photo+Booth+|+Video+Booth+Rental+Los+Angeles!1d33.835649!2d-118.0405814!4m5!5s0xaf59245327c844a1:0xea03724c227ca925!2sAgaves+Kitchen+&amp;+Tequila!3m2!1d33.7697127!2d-118.1921103!5e0!3m2!1sen!2slt!4v1682029416597!5m2!1sen!2slt" width="800" height="800" style="border:0;" allowfullscreen="" loading="lazy" referrerpolicy="no-referrer-when-downgrade"&gt;&lt;/iframe&gt;</t>
  </si>
  <si>
    <t>Buffalo Wild Wings</t>
  </si>
  <si>
    <t>https://www.google.com/maps/dir/?api=1&amp;origin=Lucky+Frog+Photo+Booth+|+Video+Booth+Rental+Los+Angeles&amp;origin_place_id=undefined&amp;destination=Buffalo+Wild+Wings&amp;destination_place_id=ChIJ-7Cl7dgr3YAR-FGM1xR7RA8&amp;travelmode=best</t>
  </si>
  <si>
    <t>https://www.google.com/maps/dir/?api=1&amp;origin=Lucky+Frog+Photo+Booth+|+Video+Booth+Rental+Los+Angeles&amp;origin_place_id=undefined&amp;destination=Buffalo+Wild+Wings&amp;destination_place_id=ChIJ-7Cl7dgr3YAR-FGM1xR7RA8&amp;travelmode=driving</t>
  </si>
  <si>
    <t>https://www.google.com/maps/dir/?api=1&amp;origin=Lucky+Frog+Photo+Booth+|+Video+Booth+Rental+Los+Angeles&amp;origin_place_id=undefined&amp;destination=Buffalo+Wild+Wings&amp;destination_place_id=ChIJ-7Cl7dgr3YAR-FGM1xR7RA8&amp;travelmode=bicycling</t>
  </si>
  <si>
    <t>https://maps.google.com?saddr=33.835649,-118.0405814&amp;daddr=33.84551629999999,-117.9891566</t>
  </si>
  <si>
    <t>https://www.google.com/maps/dir/33.835649,-118.0405814/33.84551629999999,-117.9891566</t>
  </si>
  <si>
    <t>&lt;iframe src="https://www.google.com/maps/embed?pb=!1m26!1m12!1m3!1d6449.198386797689!2d-117.9891566!3d33.84551629999999!2m3!1f0!2f0!3f0!3m2!1i1024!2i708!4f10.1!4m11!3e0!4m3!2sLucky+Frog+Photo+Booth+|+Video+Booth+Rental+Los+Angeles!1d33.835649!2d-118.0405814!4m5!5s0xaf59245327c844a1:0xea03724c227ca925!2sBuffalo+Wild+Wings!3m2!1d33.84551629999999!2d-117.9891566!5e0!3m2!1sen!2slt!4v1682029416597!5m2!1sen!2slt" width="800" height="800" style="border:0;" allowfullscreen="" loading="lazy" referrerpolicy="no-referrer-when-downgrade"&gt;&lt;/iframe&gt;</t>
  </si>
  <si>
    <t>Parkwest Bicycle Casino</t>
  </si>
  <si>
    <t>https://www.google.com/maps/dir/?api=1&amp;origin=Lucky+Frog+Photo+Booth+|+Video+Booth+Rental+Los+Angeles&amp;origin_place_id=undefined&amp;destination=Parkwest+Bicycle+Casino&amp;destination_place_id=ChIJK4mWNILOwoAR4Ms0ULQipVo&amp;travelmode=best</t>
  </si>
  <si>
    <t>https://www.google.com/maps/dir/?api=1&amp;origin=Lucky+Frog+Photo+Booth+|+Video+Booth+Rental+Los+Angeles&amp;origin_place_id=undefined&amp;destination=Parkwest+Bicycle+Casino&amp;destination_place_id=ChIJK4mWNILOwoAR4Ms0ULQipVo&amp;travelmode=driving</t>
  </si>
  <si>
    <t>https://www.google.com/maps/dir/?api=1&amp;origin=Lucky+Frog+Photo+Booth+|+Video+Booth+Rental+Los+Angeles&amp;origin_place_id=undefined&amp;destination=Parkwest+Bicycle+Casino&amp;destination_place_id=ChIJK4mWNILOwoAR4Ms0ULQipVo&amp;travelmode=bicycling</t>
  </si>
  <si>
    <t>https://maps.google.com?saddr=33.835649,-118.0405814&amp;daddr=33.9664254,-118.165651</t>
  </si>
  <si>
    <t>https://www.google.com/maps/dir/33.835649,-118.0405814/33.9664254,-118.165651</t>
  </si>
  <si>
    <t>&lt;iframe src="https://www.google.com/maps/embed?pb=!1m26!1m12!1m3!1d6449.198386797689!2d-118.165651!3d33.9664254!2m3!1f0!2f0!3f0!3m2!1i1024!2i708!4f10.1!4m11!3e0!4m3!2sLucky+Frog+Photo+Booth+|+Video+Booth+Rental+Los+Angeles!1d33.835649!2d-118.0405814!4m5!5s0xaf59245327c844a1:0xea03724c227ca925!2sParkwest+Bicycle+Casino!3m2!1d33.9664254!2d-118.165651!5e0!3m2!1sen!2slt!4v1682029416597!5m2!1sen!2slt" width="800" height="800" style="border:0;" allowfullscreen="" loading="lazy" referrerpolicy="no-referrer-when-downgrade"&gt;&lt;/iframe&gt;</t>
  </si>
  <si>
    <t>Benihana</t>
  </si>
  <si>
    <t>https://www.google.com/maps/dir/?api=1&amp;origin=Lucky+Frog+Photo+Booth+|+Video+Booth+Rental+Los+Angeles&amp;origin_place_id=undefined&amp;destination=Benihana&amp;destination_place_id=ChIJs8sSha_X3IAR4rxBXvHDE-I&amp;travelmode=best</t>
  </si>
  <si>
    <t>https://www.google.com/maps/dir/?api=1&amp;origin=Lucky+Frog+Photo+Booth+|+Video+Booth+Rental+Los+Angeles&amp;origin_place_id=undefined&amp;destination=Benihana&amp;destination_place_id=ChIJs8sSha_X3IAR4rxBXvHDE-I&amp;travelmode=driving</t>
  </si>
  <si>
    <t>https://www.google.com/maps/dir/?api=1&amp;origin=Lucky+Frog+Photo+Booth+|+Video+Booth+Rental+Los+Angeles&amp;origin_place_id=undefined&amp;destination=Benihana&amp;destination_place_id=ChIJs8sSha_X3IAR4rxBXvHDE-I&amp;travelmode=bicycling</t>
  </si>
  <si>
    <t>https://maps.google.com?saddr=33.835649,-118.0405814&amp;daddr=33.8177153,-117.887332</t>
  </si>
  <si>
    <t>https://www.google.com/maps/dir/33.835649,-118.0405814/33.8177153,-117.887332</t>
  </si>
  <si>
    <t>&lt;iframe src="https://www.google.com/maps/embed?pb=!1m26!1m12!1m3!1d6449.198386797689!2d-117.887332!3d33.8177153!2m3!1f0!2f0!3f0!3m2!1i1024!2i708!4f10.1!4m11!3e0!4m3!2sLucky+Frog+Photo+Booth+|+Video+Booth+Rental+Los+Angeles!1d33.835649!2d-118.0405814!4m5!5s0xaf59245327c844a1:0xea03724c227ca925!2sBenihana!3m2!1d33.8177153!2d-117.887332!5e0!3m2!1sen!2slt!4v1682029416597!5m2!1sen!2slt" width="800" height="800" style="border:0;" allowfullscreen="" loading="lazy" referrerpolicy="no-referrer-when-downgrade"&gt;&lt;/iframe&gt;</t>
  </si>
  <si>
    <t>Madero 1899</t>
  </si>
  <si>
    <t>https://www.google.com/maps/dir/?api=1&amp;origin=Lucky+Frog+Photo+Booth+|+Video+Booth+Rental+Los+Angeles&amp;origin_place_id=undefined&amp;destination=Madero+1899&amp;destination_place_id=ChIJHcBX4ffV3IARKy5S1u0yoUs&amp;travelmode=best</t>
  </si>
  <si>
    <t>https://www.google.com/maps/dir/?api=1&amp;origin=Lucky+Frog+Photo+Booth+|+Video+Booth+Rental+Los+Angeles&amp;origin_place_id=undefined&amp;destination=Madero+1899&amp;destination_place_id=ChIJHcBX4ffV3IARKy5S1u0yoUs&amp;travelmode=driving</t>
  </si>
  <si>
    <t>https://www.google.com/maps/dir/?api=1&amp;origin=Lucky+Frog+Photo+Booth+|+Video+Booth+Rental+Los+Angeles&amp;origin_place_id=undefined&amp;destination=Madero+1899&amp;destination_place_id=ChIJHcBX4ffV3IARKy5S1u0yoUs&amp;travelmode=bicycling</t>
  </si>
  <si>
    <t>https://maps.google.com?saddr=33.835649,-118.0405814&amp;daddr=33.8708538,-117.9245297</t>
  </si>
  <si>
    <t>https://www.google.com/maps/dir/33.835649,-118.0405814/33.8708538,-117.9245297</t>
  </si>
  <si>
    <t>&lt;iframe src="https://www.google.com/maps/embed?pb=!1m26!1m12!1m3!1d6449.198386797689!2d-117.9245297!3d33.8708538!2m3!1f0!2f0!3f0!3m2!1i1024!2i708!4f10.1!4m11!3e0!4m3!2sLucky+Frog+Photo+Booth+|+Video+Booth+Rental+Los+Angeles!1d33.835649!2d-118.0405814!4m5!5s0xaf59245327c844a1:0xea03724c227ca925!2sMadero+1899!3m2!1d33.8708538!2d-117.9245297!5e0!3m2!1sen!2slt!4v1682029416597!5m2!1sen!2slt" width="800" height="800" style="border:0;" allowfullscreen="" loading="lazy" referrerpolicy="no-referrer-when-downgrade"&gt;&lt;/iframe&gt;</t>
  </si>
  <si>
    <t>IHOP</t>
  </si>
  <si>
    <t>https://www.google.com/maps/dir/?api=1&amp;origin=Lucky+Frog+Photo+Booth+|+Video+Booth+Rental+Los+Angeles&amp;origin_place_id=undefined&amp;destination=IHOP&amp;destination_place_id=ChIJPdGPk9rX3IARxaYbCL2411Q&amp;travelmode=best</t>
  </si>
  <si>
    <t>https://www.google.com/maps/dir/?api=1&amp;origin=Lucky+Frog+Photo+Booth+|+Video+Booth+Rental+Los+Angeles&amp;origin_place_id=undefined&amp;destination=IHOP&amp;destination_place_id=ChIJPdGPk9rX3IARxaYbCL2411Q&amp;travelmode=driving</t>
  </si>
  <si>
    <t>https://www.google.com/maps/dir/?api=1&amp;origin=Lucky+Frog+Photo+Booth+|+Video+Booth+Rental+Los+Angeles&amp;origin_place_id=undefined&amp;destination=IHOP&amp;destination_place_id=ChIJPdGPk9rX3IARxaYbCL2411Q&amp;travelmode=bicycling</t>
  </si>
  <si>
    <t>https://maps.google.com?saddr=33.835649,-118.0405814&amp;daddr=33.80927589999999,-117.9146936</t>
  </si>
  <si>
    <t>https://www.google.com/maps/dir/33.835649,-118.0405814/33.80927589999999,-117.9146936</t>
  </si>
  <si>
    <t>&lt;iframe src="https://www.google.com/maps/embed?pb=!1m26!1m12!1m3!1d6449.198386797689!2d-117.9146936!3d33.80927589999999!2m3!1f0!2f0!3f0!3m2!1i1024!2i708!4f10.1!4m11!3e0!4m3!2sLucky+Frog+Photo+Booth+|+Video+Booth+Rental+Los+Angeles!1d33.835649!2d-118.0405814!4m5!5s0xaf59245327c844a1:0xea03724c227ca925!2sIHOP!3m2!1d33.80927589999999!2d-117.9146936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</si>
  <si>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https://www.google.com/maps/dir/?api=1&amp;origin=Lucky+Frog+Photo+Booth+|+Video+Booth+Rental+Los+Angeles&amp;origin_place_id=undefined&amp;destination=The+Cheesecake+Factory&amp;destination_place_id=ChIJaRncL0Mm3YARs9osub8nU1s&amp;travelmode=best</t>
  </si>
  <si>
    <t>https://www.google.com/maps/dir/?api=1&amp;origin=Lucky+Frog+Photo+Booth+|+Video+Booth+Rental+Los+Angeles&amp;origin_place_id=undefined&amp;destination=The+Cheesecake+Factory&amp;destination_place_id=ChIJaRncL0Mm3YARs9osub8nU1s&amp;travelmode=driving</t>
  </si>
  <si>
    <t>https://www.google.com/maps/dir/?api=1&amp;origin=Lucky+Frog+Photo+Booth+|+Video+Booth+Rental+Los+Angeles&amp;origin_place_id=undefined&amp;destination=The+Cheesecake+Factory&amp;destination_place_id=ChIJaRncL0Mm3YARs9osub8nU1s&amp;travelmode=bicycling</t>
  </si>
  <si>
    <t>https://maps.google.com?saddr=33.835649,-118.0405814&amp;daddr=33.732545,-117.9916177</t>
  </si>
  <si>
    <t>https://www.google.com/maps/dir/33.835649,-118.0405814/33.732545,-117.9916177</t>
  </si>
  <si>
    <t>&lt;iframe src="https://www.google.com/maps/embed?pb=!1m26!1m12!1m3!1d6449.198386797689!2d-117.9916177!3d33.732545!2m3!1f0!2f0!3f0!3m2!1i1024!2i708!4f10.1!4m11!3e0!4m3!2sLucky+Frog+Photo+Booth+|+Video+Booth+Rental+Los+Angeles!1d33.835649!2d-118.0405814!4m5!5s0xaf59245327c844a1:0xea03724c227ca925!2sThe+Cheesecake+Factory!3m2!1d33.732545!2d-117.9916177!5e0!3m2!1sen!2slt!4v1682029416597!5m2!1sen!2slt" width="800" height="800" style="border:0;" allowfullscreen="" loading="lazy" referrerpolicy="no-referrer-when-downgrade"&gt;&lt;/iframe&gt;</t>
  </si>
  <si>
    <t>King's Fish House</t>
  </si>
  <si>
    <t>https://www.google.com/maps/dir/?api=1&amp;origin=Lucky+Frog+Photo+Booth+|+Video+Booth+Rental+Los+Angeles&amp;origin_place_id=undefined&amp;destination=King's+Fish+House&amp;destination_place_id=ChIJIS-fwTkx3YARa3zXpHKdUFg&amp;travelmode=best</t>
  </si>
  <si>
    <t>https://www.google.com/maps/dir/?api=1&amp;origin=Lucky+Frog+Photo+Booth+|+Video+Booth+Rental+Los+Angeles&amp;origin_place_id=undefined&amp;destination=King's+Fish+House&amp;destination_place_id=ChIJIS-fwTkx3YARa3zXpHKdUFg&amp;travelmode=driving</t>
  </si>
  <si>
    <t>https://www.google.com/maps/dir/?api=1&amp;origin=Lucky+Frog+Photo+Booth+|+Video+Booth+Rental+Los+Angeles&amp;origin_place_id=undefined&amp;destination=King's+Fish+House&amp;destination_place_id=ChIJIS-fwTkx3YARa3zXpHKdUFg&amp;travelmode=bicycling</t>
  </si>
  <si>
    <t>https://maps.google.com?saddr=33.835649,-118.0405814&amp;daddr=33.76904989999999,-118.1925448</t>
  </si>
  <si>
    <t>https://www.google.com/maps/dir/33.835649,-118.0405814/33.76904989999999,-118.1925448</t>
  </si>
  <si>
    <t>&lt;iframe src="https://www.google.com/maps/embed?pb=!1m26!1m12!1m3!1d6449.198386797689!2d-118.1925448!3d33.76904989999999!2m3!1f0!2f0!3f0!3m2!1i1024!2i708!4f10.1!4m11!3e0!4m3!2sLucky+Frog+Photo+Booth+|+Video+Booth+Rental+Los+Angeles!1d33.835649!2d-118.0405814!4m5!5s0xaf59245327c844a1:0xea03724c227ca925!2sKing's+Fish+House!3m2!1d33.76904989999999!2d-118.1925448!5e0!3m2!1sen!2slt!4v1682029416597!5m2!1sen!2slt" width="800" height="800" style="border:0;" allowfullscreen="" loading="lazy" referrerpolicy="no-referrer-when-downgrade"&gt;&lt;/iframe&gt;</t>
  </si>
  <si>
    <t>The Honey Baked Ham Company</t>
  </si>
  <si>
    <t>https://www.google.com/maps/dir/?api=1&amp;origin=Lucky+Frog+Photo+Booth+|+Video+Booth+Rental+Los+Angeles&amp;origin_place_id=undefined&amp;destination=The+Honey+Baked+Ham+Company&amp;destination_place_id=ChIJ7cpVSLsp3YARkj11phezBpg&amp;travelmode=best</t>
  </si>
  <si>
    <t>https://www.google.com/maps/dir/?api=1&amp;origin=Lucky+Frog+Photo+Booth+|+Video+Booth+Rental+Los+Angeles&amp;origin_place_id=undefined&amp;destination=The+Honey+Baked+Ham+Company&amp;destination_place_id=ChIJ7cpVSLsp3YARkj11phezBpg&amp;travelmode=driving</t>
  </si>
  <si>
    <t>https://www.google.com/maps/dir/?api=1&amp;origin=Lucky+Frog+Photo+Booth+|+Video+Booth+Rental+Los+Angeles&amp;origin_place_id=undefined&amp;destination=The+Honey+Baked+Ham+Company&amp;destination_place_id=ChIJ7cpVSLsp3YARkj11phezBpg&amp;travelmode=bicycling</t>
  </si>
  <si>
    <t>https://maps.google.com?saddr=33.835649,-118.0405814&amp;daddr=33.82403499999999,-117.9595497</t>
  </si>
  <si>
    <t>https://www.google.com/maps/dir/33.835649,-118.0405814/33.82403499999999,-117.9595497</t>
  </si>
  <si>
    <t>&lt;iframe src="https://www.google.com/maps/embed?pb=!1m26!1m12!1m3!1d6449.198386797689!2d-117.9595497!3d33.82403499999999!2m3!1f0!2f0!3f0!3m2!1i1024!2i708!4f10.1!4m11!3e0!4m3!2sLucky+Frog+Photo+Booth+|+Video+Booth+Rental+Los+Angeles!1d33.835649!2d-118.0405814!4m5!5s0xaf59245327c844a1:0xea03724c227ca925!2sThe+Honey+Baked+Ham+Company!3m2!1d33.82403499999999!2d-117.9595497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</si>
  <si>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https://www.google.com/maps/dir/?api=1&amp;origin=Lucky+Frog+Photo+Booth+|+Video+Booth+Rental+Los+Angeles&amp;origin_place_id=undefined&amp;destination=Yard+House&amp;destination_place_id=ChIJS3c19xLV3IARwlY4eqSs0KQ&amp;travelmode=best</t>
  </si>
  <si>
    <t>https://www.google.com/maps/dir/?api=1&amp;origin=Lucky+Frog+Photo+Booth+|+Video+Booth+Rental+Los+Angeles&amp;origin_place_id=undefined&amp;destination=Yard+House&amp;destination_place_id=ChIJS3c19xLV3IARwlY4eqSs0KQ&amp;travelmode=driving</t>
  </si>
  <si>
    <t>https://www.google.com/maps/dir/?api=1&amp;origin=Lucky+Frog+Photo+Booth+|+Video+Booth+Rental+Los+Angeles&amp;origin_place_id=undefined&amp;destination=Yard+House&amp;destination_place_id=ChIJS3c19xLV3IARwlY4eqSs0KQ&amp;travelmode=bicycling</t>
  </si>
  <si>
    <t>https://maps.google.com?saddr=33.835649,-118.0405814&amp;daddr=33.91882599999999,-117.898716</t>
  </si>
  <si>
    <t>https://www.google.com/maps/dir/33.835649,-118.0405814/33.91882599999999,-117.898716</t>
  </si>
  <si>
    <t>&lt;iframe src="https://www.google.com/maps/embed?pb=!1m26!1m12!1m3!1d6449.198386797689!2d-117.898716!3d33.91882599999999!2m3!1f0!2f0!3f0!3m2!1i1024!2i708!4f10.1!4m11!3e0!4m3!2sLucky+Frog+Photo+Booth+|+Video+Booth+Rental+Los+Angeles!1d33.835649!2d-118.0405814!4m5!5s0xaf59245327c844a1:0xea03724c227ca925!2sYard+House!3m2!1d33.91882599999999!2d-117.898716!5e0!3m2!1sen!2slt!4v1682029416597!5m2!1sen!2slt" width="800" height="800" style="border:0;" allowfullscreen="" loading="lazy" referrerpolicy="no-referrer-when-downgrade"&gt;&lt;/iframe&gt;</t>
  </si>
  <si>
    <t>Katella Bakery, Deli &amp; Restaurant</t>
  </si>
  <si>
    <t>https://www.google.com/maps/dir/?api=1&amp;origin=Lucky+Frog+Photo+Booth+|+Video+Booth+Rental+Los+Angeles&amp;origin_place_id=undefined&amp;destination=Katella+Bakery,+Deli+&amp;+Restaurant&amp;destination_place_id=ChIJMX-5FfIu3YARIGiClpoP52c&amp;travelmode=best</t>
  </si>
  <si>
    <t>https://www.google.com/maps/dir/?api=1&amp;origin=Lucky+Frog+Photo+Booth+|+Video+Booth+Rental+Los+Angeles&amp;origin_place_id=undefined&amp;destination=Katella+Bakery,+Deli+&amp;+Restaurant&amp;destination_place_id=ChIJMX-5FfIu3YARIGiClpoP52c&amp;travelmode=driving</t>
  </si>
  <si>
    <t>https://www.google.com/maps/dir/?api=1&amp;origin=Lucky+Frog+Photo+Booth+|+Video+Booth+Rental+Los+Angeles&amp;origin_place_id=undefined&amp;destination=Katella+Bakery,+Deli+&amp;+Restaurant&amp;destination_place_id=ChIJMX-5FfIu3YARIGiClpoP52c&amp;travelmode=bicycling</t>
  </si>
  <si>
    <t>https://maps.google.com?saddr=33.835649,-118.0405814&amp;daddr=33.8027114,-118.0548541</t>
  </si>
  <si>
    <t>https://www.google.com/maps/dir/33.835649,-118.0405814/33.8027114,-118.0548541</t>
  </si>
  <si>
    <t>&lt;iframe src="https://www.google.com/maps/embed?pb=!1m26!1m12!1m3!1d6449.198386797689!2d-118.0548541!3d33.8027114!2m3!1f0!2f0!3f0!3m2!1i1024!2i708!4f10.1!4m11!3e0!4m3!2sLucky+Frog+Photo+Booth+|+Video+Booth+Rental+Los+Angeles!1d33.835649!2d-118.0405814!4m5!5s0xaf59245327c844a1:0xea03724c227ca925!2sKatella+Bakery,+Deli+&amp;+Restaurant!3m2!1d33.8027114!2d-118.0548541!5e0!3m2!1sen!2slt!4v1682029416597!5m2!1sen!2slt" width="800" height="800" style="border:0;" allowfullscreen="" loading="lazy" referrerpolicy="no-referrer-when-downgrade"&gt;&lt;/iframe&gt;</t>
  </si>
  <si>
    <t>BJ's Restaurant &amp; Brewhouse</t>
  </si>
  <si>
    <t>https://www.google.com/maps/dir/?api=1&amp;origin=Lucky+Frog+Photo+Booth+|+Video+Booth+Rental+Los+Angeles&amp;origin_place_id=undefined&amp;destination=BJ's+Restaurant+&amp;+Brewhouse&amp;destination_place_id=ChIJRUcETnAt3YAR6XaBJElNOQ8&amp;travelmode=best</t>
  </si>
  <si>
    <t>https://www.google.com/maps/dir/?api=1&amp;origin=Lucky+Frog+Photo+Booth+|+Video+Booth+Rental+Los+Angeles&amp;origin_place_id=undefined&amp;destination=BJ's+Restaurant+&amp;+Brewhouse&amp;destination_place_id=ChIJRUcETnAt3YAR6XaBJElNOQ8&amp;travelmode=driving</t>
  </si>
  <si>
    <t>https://www.google.com/maps/dir/?api=1&amp;origin=Lucky+Frog+Photo+Booth+|+Video+Booth+Rental+Los+Angeles&amp;origin_place_id=undefined&amp;destination=BJ's+Restaurant+&amp;+Brewhouse&amp;destination_place_id=ChIJRUcETnAt3YAR6XaBJElNOQ8&amp;travelmode=bicycling</t>
  </si>
  <si>
    <t>https://maps.google.com?saddr=33.835649,-118.0405814&amp;daddr=33.86627680000001,-118.0980685</t>
  </si>
  <si>
    <t>https://www.google.com/maps/dir/33.835649,-118.0405814/33.86627680000001,-118.0980685</t>
  </si>
  <si>
    <t>&lt;iframe src="https://www.google.com/maps/embed?pb=!1m26!1m12!1m3!1d6449.198386797689!2d-118.0980685!3d33.86627680000001!2m3!1f0!2f0!3f0!3m2!1i1024!2i708!4f10.1!4m11!3e0!4m3!2sLucky+Frog+Photo+Booth+|+Video+Booth+Rental+Los+Angeles!1d33.835649!2d-118.0405814!4m5!5s0xaf59245327c844a1:0xea03724c227ca925!2sBJ's+Restaurant+&amp;+Brewhouse!3m2!1d33.86627680000001!2d-118.0980685!5e0!3m2!1sen!2slt!4v1682029416597!5m2!1sen!2slt" width="800" height="800" style="border:0;" allowfullscreen="" loading="lazy" referrerpolicy="no-referrer-when-downgrade"&gt;&lt;/iframe&gt;</t>
  </si>
  <si>
    <t>Naples Ristorante E Bar</t>
  </si>
  <si>
    <t>https://www.google.com/maps/dir/?api=1&amp;origin=Lucky+Frog+Photo+Booth+|+Video+Booth+Rental+Los+Angeles&amp;origin_place_id=undefined&amp;destination=Naples+Ristorante+E+Bar&amp;destination_place_id=ChIJLbm_idjX3IAR2G3pGqfrAug&amp;travelmode=best</t>
  </si>
  <si>
    <t>https://www.google.com/maps/dir/?api=1&amp;origin=Lucky+Frog+Photo+Booth+|+Video+Booth+Rental+Los+Angeles&amp;origin_place_id=undefined&amp;destination=Naples+Ristorante+E+Bar&amp;destination_place_id=ChIJLbm_idjX3IAR2G3pGqfrAug&amp;travelmode=driving</t>
  </si>
  <si>
    <t>https://www.google.com/maps/dir/?api=1&amp;origin=Lucky+Frog+Photo+Booth+|+Video+Booth+Rental+Los+Angeles&amp;origin_place_id=undefined&amp;destination=Naples+Ristorante+E+Bar&amp;destination_place_id=ChIJLbm_idjX3IAR2G3pGqfrAug&amp;travelmode=bicycling</t>
  </si>
  <si>
    <t>https://maps.google.com?saddr=33.835649,-118.0405814&amp;daddr=33.808857,-117.9220906</t>
  </si>
  <si>
    <t>https://www.google.com/maps/dir/33.835649,-118.0405814/33.808857,-117.9220906</t>
  </si>
  <si>
    <t>&lt;iframe src="https://www.google.com/maps/embed?pb=!1m26!1m12!1m3!1d6449.198386797689!2d-117.9220906!3d33.808857!2m3!1f0!2f0!3f0!3m2!1i1024!2i708!4f10.1!4m11!3e0!4m3!2sLucky+Frog+Photo+Booth+|+Video+Booth+Rental+Los+Angeles!1d33.835649!2d-118.0405814!4m5!5s0xaf59245327c844a1:0xea03724c227ca925!2sNaples+Ristorante+E+Bar!3m2!1d33.808857!2d-117.9220906!5e0!3m2!1sen!2slt!4v1682029416597!5m2!1sen!2slt" width="800" height="800" style="border:0;" allowfullscreen="" loading="lazy" referrerpolicy="no-referrer-when-downgrade"&gt;&lt;/iframe&gt;</t>
  </si>
  <si>
    <t>Gladstone's Long Beach</t>
  </si>
  <si>
    <t>https://www.google.com/maps/dir/?api=1&amp;origin=Lucky+Frog+Photo+Booth+|+Video+Booth+Rental+Los+Angeles&amp;origin_place_id=undefined&amp;destination=Gladstone's+Long+Beach&amp;destination_place_id=ChIJM1uQFDsx3YARJLCM9Bbuw3k&amp;travelmode=best</t>
  </si>
  <si>
    <t>https://www.google.com/maps/dir/?api=1&amp;origin=Lucky+Frog+Photo+Booth+|+Video+Booth+Rental+Los+Angeles&amp;origin_place_id=undefined&amp;destination=Gladstone's+Long+Beach&amp;destination_place_id=ChIJM1uQFDsx3YARJLCM9Bbuw3k&amp;travelmode=driving</t>
  </si>
  <si>
    <t>https://www.google.com/maps/dir/?api=1&amp;origin=Lucky+Frog+Photo+Booth+|+Video+Booth+Rental+Los+Angeles&amp;origin_place_id=undefined&amp;destination=Gladstone's+Long+Beach&amp;destination_place_id=ChIJM1uQFDsx3YARJLCM9Bbuw3k&amp;travelmode=bicycling</t>
  </si>
  <si>
    <t>https://maps.google.com?saddr=33.835649,-118.0405814&amp;daddr=33.761977,-118.193305</t>
  </si>
  <si>
    <t>https://www.google.com/maps/dir/33.835649,-118.0405814/33.761977,-118.193305</t>
  </si>
  <si>
    <t>&lt;iframe src="https://www.google.com/maps/embed?pb=!1m26!1m12!1m3!1d6449.198386797689!2d-118.193305!3d33.761977!2m3!1f0!2f0!3f0!3m2!1i1024!2i708!4f10.1!4m11!3e0!4m3!2sLucky+Frog+Photo+Booth+|+Video+Booth+Rental+Los+Angeles!1d33.835649!2d-118.0405814!4m5!5s0xaf59245327c844a1:0xea03724c227ca925!2sGladstone's+Long+Beach!3m2!1d33.761977!2d-118.193305!5e0!3m2!1sen!2slt!4v1682029416597!5m2!1sen!2slt" width="800" height="800" style="border:0;" allowfullscreen="" loading="lazy" referrerpolicy="no-referrer-when-downgrade"&gt;&lt;/iframe&gt;</t>
  </si>
  <si>
    <t>Black Bear Diner Signal Hill</t>
  </si>
  <si>
    <t>https://www.google.com/maps/dir/?api=1&amp;origin=Lucky+Frog+Photo+Booth+|+Video+Booth+Rental+Los+Angeles&amp;origin_place_id=undefined&amp;destination=Black+Bear+Diner+Signal+Hill&amp;destination_place_id=ChIJHUYXM9cz3YAR-72vHkPHRFg&amp;travelmode=best</t>
  </si>
  <si>
    <t>https://www.google.com/maps/dir/?api=1&amp;origin=Lucky+Frog+Photo+Booth+|+Video+Booth+Rental+Los+Angeles&amp;origin_place_id=undefined&amp;destination=Black+Bear+Diner+Signal+Hill&amp;destination_place_id=ChIJHUYXM9cz3YAR-72vHkPHRFg&amp;travelmode=driving</t>
  </si>
  <si>
    <t>https://www.google.com/maps/dir/?api=1&amp;origin=Lucky+Frog+Photo+Booth+|+Video+Booth+Rental+Los+Angeles&amp;origin_place_id=undefined&amp;destination=Black+Bear+Diner+Signal+Hill&amp;destination_place_id=ChIJHUYXM9cz3YAR-72vHkPHRFg&amp;travelmode=bicycling</t>
  </si>
  <si>
    <t>https://maps.google.com?saddr=33.835649,-118.0405814&amp;daddr=33.804103,-118.168981</t>
  </si>
  <si>
    <t>https://www.google.com/maps/dir/33.835649,-118.0405814/33.804103,-118.168981</t>
  </si>
  <si>
    <t>&lt;iframe src="https://www.google.com/maps/embed?pb=!1m26!1m12!1m3!1d6449.198386797689!2d-118.168981!3d33.804103!2m3!1f0!2f0!3f0!3m2!1i1024!2i708!4f10.1!4m11!3e0!4m3!2sLucky+Frog+Photo+Booth+|+Video+Booth+Rental+Los+Angeles!1d33.835649!2d-118.0405814!4m5!5s0xaf59245327c844a1:0xea03724c227ca925!2sBlack+Bear+Diner+Signal+Hill!3m2!1d33.804103!2d-118.168981!5e0!3m2!1sen!2slt!4v1682029416597!5m2!1sen!2slt" width="800" height="800" style="border:0;" allowfullscreen="" loading="lazy" referrerpolicy="no-referrer-when-downgrade"&gt;&lt;/iframe&gt;</t>
  </si>
  <si>
    <t>Sonic Drive-In</t>
  </si>
  <si>
    <t>https://www.google.com/maps/dir/?api=1&amp;origin=Lucky+Frog+Photo+Booth+|+Video+Booth+Rental+Los+Angeles&amp;origin_place_id=undefined&amp;destination=Sonic+Drive-In&amp;destination_place_id=ChIJK4htxQDW3IARK7f46Izukk4&amp;travelmode=best</t>
  </si>
  <si>
    <t>https://www.google.com/maps/dir/?api=1&amp;origin=Lucky+Frog+Photo+Booth+|+Video+Booth+Rental+Los+Angeles&amp;origin_place_id=undefined&amp;destination=Sonic+Drive-In&amp;destination_place_id=ChIJK4htxQDW3IARK7f46Izukk4&amp;travelmode=driving</t>
  </si>
  <si>
    <t>https://www.google.com/maps/dir/?api=1&amp;origin=Lucky+Frog+Photo+Booth+|+Video+Booth+Rental+Los+Angeles&amp;origin_place_id=undefined&amp;destination=Sonic+Drive-In&amp;destination_place_id=ChIJK4htxQDW3IARK7f46Izukk4&amp;travelmode=bicycling</t>
  </si>
  <si>
    <t>https://maps.google.com?saddr=33.835649,-118.0405814&amp;daddr=33.8586294,-117.9192771</t>
  </si>
  <si>
    <t>https://www.google.com/maps/dir/33.835649,-118.0405814/33.8586294,-117.9192771</t>
  </si>
  <si>
    <t>&lt;iframe src="https://www.google.com/maps/embed?pb=!1m26!1m12!1m3!1d6449.198386797689!2d-117.9192771!3d33.8586294!2m3!1f0!2f0!3f0!3m2!1i1024!2i708!4f10.1!4m11!3e0!4m3!2sLucky+Frog+Photo+Booth+|+Video+Booth+Rental+Los+Angeles!1d33.835649!2d-118.0405814!4m5!5s0xaf59245327c844a1:0xea03724c227ca925!2sSonic+Drive-In!3m2!1d33.8586294!2d-117.9192771!5e0!3m2!1sen!2slt!4v1682029416597!5m2!1sen!2slt" width="800" height="800" style="border:0;" allowfullscreen="" loading="lazy" referrerpolicy="no-referrer-when-downgrade"&gt;&lt;/iframe&gt;</t>
  </si>
  <si>
    <t>DTTN 2.0</t>
  </si>
  <si>
    <t>https://www.google.com/maps/dir/?api=1&amp;origin=Lucky+Frog+Photo+Booth+|+Video+Booth+Rental+Los+Angeles&amp;origin_place_id=undefined&amp;destination=DTTN+2.0&amp;destination_place_id=ChIJBdybfQjZ3IAR2LQv9pS1ySw&amp;travelmode=best</t>
  </si>
  <si>
    <t>https://www.google.com/maps/dir/?api=1&amp;origin=Lucky+Frog+Photo+Booth+|+Video+Booth+Rental+Los+Angeles&amp;origin_place_id=undefined&amp;destination=DTTN+2.0&amp;destination_place_id=ChIJBdybfQjZ3IAR2LQv9pS1ySw&amp;travelmode=driving</t>
  </si>
  <si>
    <t>https://www.google.com/maps/dir/?api=1&amp;origin=Lucky+Frog+Photo+Booth+|+Video+Booth+Rental+Los+Angeles&amp;origin_place_id=undefined&amp;destination=DTTN+2.0&amp;destination_place_id=ChIJBdybfQjZ3IAR2LQv9pS1ySw&amp;travelmode=bicycling</t>
  </si>
  <si>
    <t>https://maps.google.com?saddr=33.835649,-118.0405814&amp;daddr=33.74781370000001,-117.8657282</t>
  </si>
  <si>
    <t>https://www.google.com/maps/dir/33.835649,-118.0405814/33.74781370000001,-117.8657282</t>
  </si>
  <si>
    <t>&lt;iframe src="https://www.google.com/maps/embed?pb=!1m26!1m12!1m3!1d6449.198386797689!2d-117.8657282!3d33.74781370000001!2m3!1f0!2f0!3f0!3m2!1i1024!2i708!4f10.1!4m11!3e0!4m3!2sLucky+Frog+Photo+Booth+|+Video+Booth+Rental+Los+Angeles!1d33.835649!2d-118.0405814!4m5!5s0xaf59245327c844a1:0xea03724c227ca925!2sDTTN+2.0!3m2!1d33.74781370000001!2d-117.8657282!5e0!3m2!1sen!2slt!4v1682029416597!5m2!1sen!2slt" width="800" height="800" style="border:0;" allowfullscreen="" loading="lazy" referrerpolicy="no-referrer-when-downgrade"&gt;&lt;/iframe&gt;</t>
  </si>
  <si>
    <t>Sbarro</t>
  </si>
  <si>
    <t>https://www.google.com/maps/dir/?api=1&amp;origin=Lucky+Frog+Photo+Booth+|+Video+Booth+Rental+Los+Angeles&amp;origin_place_id=undefined&amp;destination=Sbarro&amp;destination_place_id=ChIJVVVVJQTV3IARGOdibiPle3c&amp;travelmode=best</t>
  </si>
  <si>
    <t>https://www.google.com/maps/dir/?api=1&amp;origin=Lucky+Frog+Photo+Booth+|+Video+Booth+Rental+Los+Angeles&amp;origin_place_id=undefined&amp;destination=Sbarro&amp;destination_place_id=ChIJVVVVJQTV3IARGOdibiPle3c&amp;travelmode=driving</t>
  </si>
  <si>
    <t>https://www.google.com/maps/dir/?api=1&amp;origin=Lucky+Frog+Photo+Booth+|+Video+Booth+Rental+Los+Angeles&amp;origin_place_id=undefined&amp;destination=Sbarro&amp;destination_place_id=ChIJVVVVJQTV3IARGOdibiPle3c&amp;travelmode=bicycling</t>
  </si>
  <si>
    <t>https://maps.google.com?saddr=33.835649,-118.0405814&amp;daddr=33.9161526,-117.8859231</t>
  </si>
  <si>
    <t>https://www.google.com/maps/dir/33.835649,-118.0405814/33.9161526,-117.8859231</t>
  </si>
  <si>
    <t>&lt;iframe src="https://www.google.com/maps/embed?pb=!1m26!1m12!1m3!1d6449.198386797689!2d-117.8859231!3d33.9161526!2m3!1f0!2f0!3f0!3m2!1i1024!2i708!4f10.1!4m11!3e0!4m3!2sLucky+Frog+Photo+Booth+|+Video+Booth+Rental+Los+Angeles!1d33.835649!2d-118.0405814!4m5!5s0xaf59245327c844a1:0xea03724c227ca925!2sSbarro!3m2!1d33.9161526!2d-117.8859231!5e0!3m2!1sen!2slt!4v1682029416597!5m2!1sen!2slt" width="800" height="800" style="border:0;" allowfullscreen="" loading="lazy" referrerpolicy="no-referrer-when-downgrade"&gt;&lt;/iframe&gt;</t>
  </si>
  <si>
    <t>555 East American Steakhouse</t>
  </si>
  <si>
    <t>https://www.google.com/maps/dir/?api=1&amp;origin=Lucky+Frog+Photo+Booth+|+Video+Booth+Rental+Los+Angeles&amp;origin_place_id=undefined&amp;destination=555+East+American+Steakhouse&amp;destination_place_id=ChIJu8rLVTwx3YARUp-2jk_MRUo&amp;travelmode=best</t>
  </si>
  <si>
    <t>https://www.google.com/maps/dir/?api=1&amp;origin=Lucky+Frog+Photo+Booth+|+Video+Booth+Rental+Los+Angeles&amp;origin_place_id=undefined&amp;destination=555+East+American+Steakhouse&amp;destination_place_id=ChIJu8rLVTwx3YARUp-2jk_MRUo&amp;travelmode=driving</t>
  </si>
  <si>
    <t>https://www.google.com/maps/dir/?api=1&amp;origin=Lucky+Frog+Photo+Booth+|+Video+Booth+Rental+Los+Angeles&amp;origin_place_id=undefined&amp;destination=555+East+American+Steakhouse&amp;destination_place_id=ChIJu8rLVTwx3YARUp-2jk_MRUo&amp;travelmode=bicycling</t>
  </si>
  <si>
    <t>https://maps.google.com?saddr=33.835649,-118.0405814&amp;daddr=33.7670281,-118.1859281</t>
  </si>
  <si>
    <t>https://www.google.com/maps/dir/33.835649,-118.0405814/33.7670281,-118.1859281</t>
  </si>
  <si>
    <t>&lt;iframe src="https://www.google.com/maps/embed?pb=!1m26!1m12!1m3!1d6449.198386797689!2d-118.1859281!3d33.7670281!2m3!1f0!2f0!3f0!3m2!1i1024!2i708!4f10.1!4m11!3e0!4m3!2sLucky+Frog+Photo+Booth+|+Video+Booth+Rental+Los+Angeles!1d33.835649!2d-118.0405814!4m5!5s0xaf59245327c844a1:0xea03724c227ca925!2s555+East+American+Steakhouse!3m2!1d33.7670281!2d-118.1859281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</si>
  <si>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https://www.google.com/maps/dir/?api=1&amp;origin=Lucky+Frog+Photo+Booth+|+Video+Booth+Rental+Los+Angeles&amp;origin_place_id=undefined&amp;destination=Buffalo+Wild+Wings&amp;destination_place_id=ChIJ0QYD0XMt3YAR9XnDq-ZcIvs&amp;travelmode=best</t>
  </si>
  <si>
    <t>https://www.google.com/maps/dir/?api=1&amp;origin=Lucky+Frog+Photo+Booth+|+Video+Booth+Rental+Los+Angeles&amp;origin_place_id=undefined&amp;destination=Buffalo+Wild+Wings&amp;destination_place_id=ChIJ0QYD0XMt3YAR9XnDq-ZcIvs&amp;travelmode=driving</t>
  </si>
  <si>
    <t>https://www.google.com/maps/dir/?api=1&amp;origin=Lucky+Frog+Photo+Booth+|+Video+Booth+Rental+Los+Angeles&amp;origin_place_id=undefined&amp;destination=Buffalo+Wild+Wings&amp;destination_place_id=ChIJ0QYD0XMt3YAR9XnDq-ZcIvs&amp;travelmode=bicycling</t>
  </si>
  <si>
    <t>https://maps.google.com?saddr=33.835649,-118.0405814&amp;daddr=33.8660669,-118.0942533</t>
  </si>
  <si>
    <t>https://www.google.com/maps/dir/33.835649,-118.0405814/33.8660669,-118.0942533</t>
  </si>
  <si>
    <t>&lt;iframe src="https://www.google.com/maps/embed?pb=!1m26!1m12!1m3!1d6449.198386797689!2d-118.0942533!3d33.8660669!2m3!1f0!2f0!3f0!3m2!1i1024!2i708!4f10.1!4m11!3e0!4m3!2sLucky+Frog+Photo+Booth+|+Video+Booth+Rental+Los+Angeles!1d33.835649!2d-118.0405814!4m5!5s0xaf59245327c844a1:0xea03724c227ca925!2sBuffalo+Wild+Wings!3m2!1d33.8660669!2d-118.0942533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</si>
  <si>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https://www.google.com/maps/dir/?api=1&amp;origin=Lucky+Frog+Photo+Booth+|+Video+Booth+Rental+Los+Angeles&amp;origin_place_id=undefined&amp;destination=The+Cheesecake+Factory&amp;destination_place_id=ChIJzzgsGQbV3IARkNSQIPDCDn0&amp;travelmode=best</t>
  </si>
  <si>
    <t>https://www.google.com/maps/dir/?api=1&amp;origin=Lucky+Frog+Photo+Booth+|+Video+Booth+Rental+Los+Angeles&amp;origin_place_id=undefined&amp;destination=The+Cheesecake+Factory&amp;destination_place_id=ChIJzzgsGQbV3IARkNSQIPDCDn0&amp;travelmode=driving</t>
  </si>
  <si>
    <t>https://www.google.com/maps/dir/?api=1&amp;origin=Lucky+Frog+Photo+Booth+|+Video+Booth+Rental+Los+Angeles&amp;origin_place_id=undefined&amp;destination=The+Cheesecake+Factory&amp;destination_place_id=ChIJzzgsGQbV3IARkNSQIPDCDn0&amp;travelmode=bicycling</t>
  </si>
  <si>
    <t>https://maps.google.com?saddr=33.835649,-118.0405814&amp;daddr=33.91239669999999,-117.888098</t>
  </si>
  <si>
    <t>https://www.google.com/maps/dir/33.835649,-118.0405814/33.91239669999999,-117.888098</t>
  </si>
  <si>
    <t>&lt;iframe src="https://www.google.com/maps/embed?pb=!1m26!1m12!1m3!1d6449.198386797689!2d-117.888098!3d33.91239669999999!2m3!1f0!2f0!3f0!3m2!1i1024!2i708!4f10.1!4m11!3e0!4m3!2sLucky+Frog+Photo+Booth+|+Video+Booth+Rental+Los+Angeles!1d33.835649!2d-118.0405814!4m5!5s0xaf59245327c844a1:0xea03724c227ca925!2sThe+Cheesecake+Factory!3m2!1d33.91239669999999!2d-117.888098!5e0!3m2!1sen!2slt!4v1682029416597!5m2!1sen!2slt" width="800" height="800" style="border:0;" allowfullscreen="" loading="lazy" referrerpolicy="no-referrer-when-downgrade"&gt;&lt;/iframe&gt;</t>
  </si>
  <si>
    <t>Subway</t>
  </si>
  <si>
    <t>https://www.google.com/maps/dir/?api=1&amp;origin=Lucky+Frog+Photo+Booth+|+Video+Booth+Rental+Los+Angeles&amp;origin_place_id=undefined&amp;destination=Subway&amp;destination_place_id=ChIJwTO_otwq3YARg3wnWHwM7LE&amp;travelmode=best</t>
  </si>
  <si>
    <t>https://www.google.com/maps/dir/?api=1&amp;origin=Lucky+Frog+Photo+Booth+|+Video+Booth+Rental+Los+Angeles&amp;origin_place_id=undefined&amp;destination=Subway&amp;destination_place_id=ChIJwTO_otwq3YARg3wnWHwM7LE&amp;travelmode=driving</t>
  </si>
  <si>
    <t>https://www.google.com/maps/dir/?api=1&amp;origin=Lucky+Frog+Photo+Booth+|+Video+Booth+Rental+Los+Angeles&amp;origin_place_id=undefined&amp;destination=Subway&amp;destination_place_id=ChIJwTO_otwq3YARg3wnWHwM7LE&amp;travelmode=bicycling</t>
  </si>
  <si>
    <t>https://maps.google.com?saddr=33.835649,-118.0405814&amp;daddr=33.914625,-117.96611</t>
  </si>
  <si>
    <t>https://www.google.com/maps/dir/33.835649,-118.0405814/33.914625,-117.96611</t>
  </si>
  <si>
    <t>&lt;iframe src="https://www.google.com/maps/embed?pb=!1m26!1m12!1m3!1d6449.198386797689!2d-117.96611!3d33.914625!2m3!1f0!2f0!3f0!3m2!1i1024!2i708!4f10.1!4m11!3e0!4m3!2sLucky+Frog+Photo+Booth+|+Video+Booth+Rental+Los+Angeles!1d33.835649!2d-118.0405814!4m5!5s0xaf59245327c844a1:0xea03724c227ca925!2sSubway!3m2!1d33.914625!2d-117.96611!5e0!3m2!1sen!2slt!4v1682029416597!5m2!1sen!2slt" width="800" height="800" style="border:0;" allowfullscreen="" loading="lazy" referrerpolicy="no-referrer-when-downgrade"&gt;&lt;/iframe&gt;</t>
  </si>
  <si>
    <t>Asia Buffet</t>
  </si>
  <si>
    <t>https://www.google.com/maps/dir/?api=1&amp;origin=Lucky+Frog+Photo+Booth+|+Video+Booth+Rental+Los+Angeles&amp;origin_place_id=undefined&amp;destination=Asia+Buffet&amp;destination_place_id=ChIJDeAV_tgr3YARH2Ww9IN3fqM&amp;travelmode=best</t>
  </si>
  <si>
    <t>https://www.google.com/maps/dir/?api=1&amp;origin=Lucky+Frog+Photo+Booth+|+Video+Booth+Rental+Los+Angeles&amp;origin_place_id=undefined&amp;destination=Asia+Buffet&amp;destination_place_id=ChIJDeAV_tgr3YARH2Ww9IN3fqM&amp;travelmode=driving</t>
  </si>
  <si>
    <t>https://www.google.com/maps/dir/?api=1&amp;origin=Lucky+Frog+Photo+Booth+|+Video+Booth+Rental+Los+Angeles&amp;origin_place_id=undefined&amp;destination=Asia+Buffet&amp;destination_place_id=ChIJDeAV_tgr3YARH2Ww9IN3fqM&amp;travelmode=bicycling</t>
  </si>
  <si>
    <t>https://maps.google.com?saddr=33.835649,-118.0405814&amp;daddr=33.8439184,-117.9887352</t>
  </si>
  <si>
    <t>https://www.google.com/maps/dir/33.835649,-118.0405814/33.8439184,-117.9887352</t>
  </si>
  <si>
    <t>&lt;iframe src="https://www.google.com/maps/embed?pb=!1m26!1m12!1m3!1d6449.198386797689!2d-117.9887352!3d33.8439184!2m3!1f0!2f0!3f0!3m2!1i1024!2i708!4f10.1!4m11!3e0!4m3!2sLucky+Frog+Photo+Booth+|+Video+Booth+Rental+Los+Angeles!1d33.835649!2d-118.0405814!4m5!5s0xaf59245327c844a1:0xea03724c227ca925!2sAsia+Buffet!3m2!1d33.8439184!2d-117.9887352!5e0!3m2!1sen!2slt!4v1682029416597!5m2!1sen!2slt" width="800" height="800" style="border:0;" allowfullscreen="" loading="lazy" referrerpolicy="no-referrer-when-downgrade"&gt;&lt;/iframe&gt;</t>
  </si>
  <si>
    <t>Hotel Pepper Tree Boutique Kitchen Studios - Anaheim</t>
  </si>
  <si>
    <t>https://www.google.com/maps/dir/?api=1&amp;origin=Lucky+Frog+Photo+Booth+|+Video+Booth+Rental+Los+Angeles&amp;origin_place_id=undefined&amp;destination=Hotel+Pepper+Tree+Boutique+Kitchen+Studios+-+Anaheim&amp;destination_place_id=ChIJo89Io54p3YARAl5rfatCgXE&amp;travelmode=best</t>
  </si>
  <si>
    <t>https://www.google.com/maps/dir/?api=1&amp;origin=Lucky+Frog+Photo+Booth+|+Video+Booth+Rental+Los+Angeles&amp;origin_place_id=undefined&amp;destination=Hotel+Pepper+Tree+Boutique+Kitchen+Studios+-+Anaheim&amp;destination_place_id=ChIJo89Io54p3YARAl5rfatCgXE&amp;travelmode=driving</t>
  </si>
  <si>
    <t>https://www.google.com/maps/dir/?api=1&amp;origin=Lucky+Frog+Photo+Booth+|+Video+Booth+Rental+Los+Angeles&amp;origin_place_id=undefined&amp;destination=Hotel+Pepper+Tree+Boutique+Kitchen+Studios+-+Anaheim&amp;destination_place_id=ChIJo89Io54p3YARAl5rfatCgXE&amp;travelmode=bicycling</t>
  </si>
  <si>
    <t>https://maps.google.com?saddr=33.835649,-118.0405814&amp;daddr=33.832962,-117.967073</t>
  </si>
  <si>
    <t>https://www.google.com/maps/dir/33.835649,-118.0405814/33.832962,-117.967073</t>
  </si>
  <si>
    <t>&lt;iframe src="https://www.google.com/maps/embed?pb=!1m26!1m12!1m3!1d6449.198386797689!2d-117.967073!3d33.832962!2m3!1f0!2f0!3f0!3m2!1i1024!2i708!4f10.1!4m11!3e0!4m3!2sLucky+Frog+Photo+Booth+|+Video+Booth+Rental+Los+Angeles!1d33.835649!2d-118.0405814!4m5!5s0xaf59245327c844a1:0xea03724c227ca925!2sHotel+Pepper+Tree+Boutique+Kitchen+Studios+-+Anaheim!3m2!1d33.832962!2d-117.967073!5e0!3m2!1sen!2slt!4v1682029416597!5m2!1sen!2slt" width="800" height="800" style="border:0;" allowfullscreen="" loading="lazy" referrerpolicy="no-referrer-when-downgrade"&gt;&lt;/iframe&gt;</t>
  </si>
  <si>
    <t>Target</t>
  </si>
  <si>
    <t>https://www.google.com/maps/dir/?api=1&amp;origin=Lucky+Frog+Photo+Booth+|+Video+Booth+Rental+Los+Angeles&amp;origin_place_id=undefined&amp;destination=Target&amp;destination_place_id=ChIJm-HOz8Mp3YARTbhGEmkD9ic&amp;travelmode=best</t>
  </si>
  <si>
    <t>https://www.google.com/maps/dir/?api=1&amp;origin=Lucky+Frog+Photo+Booth+|+Video+Booth+Rental+Los+Angeles&amp;origin_place_id=undefined&amp;destination=Target&amp;destination_place_id=ChIJm-HOz8Mp3YARTbhGEmkD9ic&amp;travelmode=driving</t>
  </si>
  <si>
    <t>https://www.google.com/maps/dir/?api=1&amp;origin=Lucky+Frog+Photo+Booth+|+Video+Booth+Rental+Los+Angeles&amp;origin_place_id=undefined&amp;destination=Target&amp;destination_place_id=ChIJm-HOz8Mp3YARTbhGEmkD9ic&amp;travelmode=bicycling</t>
  </si>
  <si>
    <t>https://maps.google.com?saddr=33.835649,-118.0405814&amp;daddr=33.8312352,-117.9430234</t>
  </si>
  <si>
    <t>https://www.google.com/maps/dir/33.835649,-118.0405814/33.8312352,-117.9430234</t>
  </si>
  <si>
    <t>&lt;iframe src="https://www.google.com/maps/embed?pb=!1m26!1m12!1m3!1d6449.198386797689!2d-117.9430234!3d33.8312352!2m3!1f0!2f0!3f0!3m2!1i1024!2i708!4f10.1!4m11!3e0!4m3!2sLucky+Frog+Photo+Booth+|+Video+Booth+Rental+Los+Angeles!1d33.835649!2d-118.0405814!4m5!5s0xaf59245327c844a1:0xea03724c227ca925!2sTarget!3m2!1d33.8312352!2d-117.9430234!5e0!3m2!1sen!2slt!4v1682029416597!5m2!1sen!2slt" width="800" height="800" style="border:0;" allowfullscreen="" loading="lazy" referrerpolicy="no-referrer-when-downgrade"&gt;&lt;/iframe&gt;</t>
  </si>
  <si>
    <t>Best Buy</t>
  </si>
  <si>
    <t>https://www.google.com/maps/dir/?api=1&amp;origin=Lucky+Frog+Photo+Booth+|+Video+Booth+Rental+Los+Angeles&amp;origin_place_id=undefined&amp;destination=Best+Buy&amp;destination_place_id=ChIJD7_z2pgq3YART2ocm-nUF0o&amp;travelmode=best</t>
  </si>
  <si>
    <t>https://www.google.com/maps/dir/?api=1&amp;origin=Lucky+Frog+Photo+Booth+|+Video+Booth+Rental+Los+Angeles&amp;origin_place_id=undefined&amp;destination=Best+Buy&amp;destination_place_id=ChIJD7_z2pgq3YART2ocm-nUF0o&amp;travelmode=driving</t>
  </si>
  <si>
    <t>https://www.google.com/maps/dir/?api=1&amp;origin=Lucky+Frog+Photo+Booth+|+Video+Booth+Rental+Los+Angeles&amp;origin_place_id=undefined&amp;destination=Best+Buy&amp;destination_place_id=ChIJD7_z2pgq3YART2ocm-nUF0o&amp;travelmode=bicycling</t>
  </si>
  <si>
    <t>https://maps.google.com?saddr=33.835649,-118.0405814&amp;daddr=33.91620029999999,-117.9317032</t>
  </si>
  <si>
    <t>https://www.google.com/maps/dir/33.835649,-118.0405814/33.91620029999999,-117.9317032</t>
  </si>
  <si>
    <t>&lt;iframe src="https://www.google.com/maps/embed?pb=!1m26!1m12!1m3!1d6449.198386797689!2d-117.9317032!3d33.91620029999999!2m3!1f0!2f0!3f0!3m2!1i1024!2i708!4f10.1!4m11!3e0!4m3!2sLucky+Frog+Photo+Booth+|+Video+Booth+Rental+Los+Angeles!1d33.835649!2d-118.0405814!4m5!5s0xaf59245327c844a1:0xea03724c227ca925!2sBest+Buy!3m2!1d33.91620029999999!2d-117.9317032!5e0!3m2!1sen!2slt!4v1682029416597!5m2!1sen!2slt" width="800" height="800" style="border:0;" allowfullscreen="" loading="lazy" referrerpolicy="no-referrer-when-downgrade"&gt;&lt;/iframe&gt;</t>
  </si>
  <si>
    <t>Zumiez</t>
  </si>
  <si>
    <t>https://www.google.com/maps/dir/?api=1&amp;origin=Lucky+Frog+Photo+Booth+|+Video+Booth+Rental+Los+Angeles&amp;origin_place_id=undefined&amp;destination=Zumiez&amp;destination_place_id=ChIJl0znByfY3IARKUFVqq8qBXE&amp;travelmode=best</t>
  </si>
  <si>
    <t>https://www.google.com/maps/dir/?api=1&amp;origin=Lucky+Frog+Photo+Booth+|+Video+Booth+Rental+Los+Angeles&amp;origin_place_id=undefined&amp;destination=Zumiez&amp;destination_place_id=ChIJl0znByfY3IARKUFVqq8qBXE&amp;travelmode=driving</t>
  </si>
  <si>
    <t>https://www.google.com/maps/dir/?api=1&amp;origin=Lucky+Frog+Photo+Booth+|+Video+Booth+Rental+Los+Angeles&amp;origin_place_id=undefined&amp;destination=Zumiez&amp;destination_place_id=ChIJl0znByfY3IARKUFVqq8qBXE&amp;travelmode=bicycling</t>
  </si>
  <si>
    <t>https://maps.google.com?saddr=33.835649,-118.0405814&amp;daddr=33.7831418,-117.892482</t>
  </si>
  <si>
    <t>https://www.google.com/maps/dir/33.835649,-118.0405814/33.7831418,-117.892482</t>
  </si>
  <si>
    <t>&lt;iframe src="https://www.google.com/maps/embed?pb=!1m26!1m12!1m3!1d6449.198386797689!2d-117.892482!3d33.7831418!2m3!1f0!2f0!3f0!3m2!1i1024!2i708!4f10.1!4m11!3e0!4m3!2sLucky+Frog+Photo+Booth+|+Video+Booth+Rental+Los+Angeles!1d33.835649!2d-118.0405814!4m5!5s0xaf59245327c844a1:0xea03724c227ca925!2sZumiez!3m2!1d33.7831418!2d-117.892482!5e0!3m2!1sen!2slt!4v1682029416597!5m2!1sen!2slt" width="800" height="800" style="border:0;" allowfullscreen="" loading="lazy" referrerpolicy="no-referrer-when-downgrade"&gt;&lt;/iframe&gt;</t>
  </si>
  <si>
    <t>Living Spaces</t>
  </si>
  <si>
    <t>https://www.google.com/maps/dir/?api=1&amp;origin=Lucky+Frog+Photo+Booth+|+Video+Booth+Rental+Los+Angeles&amp;origin_place_id=undefined&amp;destination=Living+Spaces&amp;destination_place_id=ChIJJ2IJTn4s3YAR8WNikp9KxPM&amp;travelmode=best</t>
  </si>
  <si>
    <t>https://www.google.com/maps/dir/?api=1&amp;origin=Lucky+Frog+Photo+Booth+|+Video+Booth+Rental+Los+Angeles&amp;origin_place_id=undefined&amp;destination=Living+Spaces&amp;destination_place_id=ChIJJ2IJTn4s3YAR8WNikp9KxPM&amp;travelmode=driving</t>
  </si>
  <si>
    <t>https://www.google.com/maps/dir/?api=1&amp;origin=Lucky+Frog+Photo+Booth+|+Video+Booth+Rental+Los+Angeles&amp;origin_place_id=undefined&amp;destination=Living+Spaces&amp;destination_place_id=ChIJJ2IJTn4s3YAR8WNikp9KxPM&amp;travelmode=bicycling</t>
  </si>
  <si>
    <t>https://maps.google.com?saddr=33.835649,-118.0405814&amp;daddr=33.874483,-118.021965</t>
  </si>
  <si>
    <t>https://www.google.com/maps/dir/33.835649,-118.0405814/33.874483,-118.021965</t>
  </si>
  <si>
    <t>&lt;iframe src="https://www.google.com/maps/embed?pb=!1m26!1m12!1m3!1d6449.198386797689!2d-118.021965!3d33.874483!2m3!1f0!2f0!3f0!3m2!1i1024!2i708!4f10.1!4m11!3e0!4m3!2sLucky+Frog+Photo+Booth+|+Video+Booth+Rental+Los+Angeles!1d33.835649!2d-118.0405814!4m5!5s0xaf59245327c844a1:0xea03724c227ca925!2sLiving+Spaces!3m2!1d33.874483!2d-118.021965!5e0!3m2!1sen!2slt!4v1682029416597!5m2!1sen!2slt" width="800" height="800" style="border:0;" allowfullscreen="" loading="lazy" referrerpolicy="no-referrer-when-downgrade"&gt;&lt;/iframe&gt;</t>
  </si>
  <si>
    <t>JCPenney</t>
  </si>
  <si>
    <t>https://www.google.com/maps/dir/?api=1&amp;origin=Lucky+Frog+Photo+Booth+|+Video+Booth+Rental+Los+Angeles&amp;origin_place_id=undefined&amp;destination=JCPenney&amp;destination_place_id=ChIJM5HqEILNwoARQyvIYjKQlq0&amp;travelmode=best</t>
  </si>
  <si>
    <t>https://www.google.com/maps/dir/?api=1&amp;origin=Lucky+Frog+Photo+Booth+|+Video+Booth+Rental+Los+Angeles&amp;origin_place_id=undefined&amp;destination=JCPenney&amp;destination_place_id=ChIJM5HqEILNwoARQyvIYjKQlq0&amp;travelmode=driving</t>
  </si>
  <si>
    <t>https://www.google.com/maps/dir/?api=1&amp;origin=Lucky+Frog+Photo+Booth+|+Video+Booth+Rental+Los+Angeles&amp;origin_place_id=undefined&amp;destination=JCPenney&amp;destination_place_id=ChIJM5HqEILNwoARQyvIYjKQlq0&amp;travelmode=bicycling</t>
  </si>
  <si>
    <t>https://maps.google.com?saddr=33.835649,-118.0405814&amp;daddr=33.9369048,-118.121117</t>
  </si>
  <si>
    <t>https://www.google.com/maps/dir/33.835649,-118.0405814/33.9369048,-118.121117</t>
  </si>
  <si>
    <t>&lt;iframe src="https://www.google.com/maps/embed?pb=!1m26!1m12!1m3!1d6449.198386797689!2d-118.121117!3d33.9369048!2m3!1f0!2f0!3f0!3m2!1i1024!2i708!4f10.1!4m11!3e0!4m3!2sLucky+Frog+Photo+Booth+|+Video+Booth+Rental+Los+Angeles!1d33.835649!2d-118.0405814!4m5!5s0xaf59245327c844a1:0xea03724c227ca925!2sJCPenney!3m2!1d33.9369048!2d-118.121117!5e0!3m2!1sen!2slt!4v1682029416597!5m2!1sen!2slt" width="800" height="800" style="border:0;" allowfullscreen="" loading="lazy" referrerpolicy="no-referrer-when-downgrade"&gt;&lt;/iframe&gt;</t>
  </si>
  <si>
    <t>Ulta Beauty</t>
  </si>
  <si>
    <t>https://www.google.com/maps/dir/?api=1&amp;origin=Lucky+Frog+Photo+Booth+|+Video+Booth+Rental+Los+Angeles&amp;origin_place_id=undefined&amp;destination=Ulta+Beauty&amp;destination_place_id=ChIJS9ELiEIm3YARTMwlCI4aIcY&amp;travelmode=best</t>
  </si>
  <si>
    <t>https://www.google.com/maps/dir/?api=1&amp;origin=Lucky+Frog+Photo+Booth+|+Video+Booth+Rental+Los+Angeles&amp;origin_place_id=undefined&amp;destination=Ulta+Beauty&amp;destination_place_id=ChIJS9ELiEIm3YARTMwlCI4aIcY&amp;travelmode=driving</t>
  </si>
  <si>
    <t>https://www.google.com/maps/dir/?api=1&amp;origin=Lucky+Frog+Photo+Booth+|+Video+Booth+Rental+Los+Angeles&amp;origin_place_id=undefined&amp;destination=Ulta+Beauty&amp;destination_place_id=ChIJS9ELiEIm3YARTMwlCI4aIcY&amp;travelmode=bicycling</t>
  </si>
  <si>
    <t>https://maps.google.com?saddr=33.835649,-118.0405814&amp;daddr=33.7316493,-117.9944526</t>
  </si>
  <si>
    <t>https://www.google.com/maps/dir/33.835649,-118.0405814/33.7316493,-117.9944526</t>
  </si>
  <si>
    <t>&lt;iframe src="https://www.google.com/maps/embed?pb=!1m26!1m12!1m3!1d6449.198386797689!2d-117.9944526!3d33.7316493!2m3!1f0!2f0!3f0!3m2!1i1024!2i708!4f10.1!4m11!3e0!4m3!2sLucky+Frog+Photo+Booth+|+Video+Booth+Rental+Los+Angeles!1d33.835649!2d-118.0405814!4m5!5s0xaf59245327c844a1:0xea03724c227ca925!2sUlta+Beauty!3m2!1d33.7316493!2d-117.9944526!5e0!3m2!1sen!2slt!4v1682029416597!5m2!1sen!2slt" width="800" height="800" style="border:0;" allowfullscreen="" loading="lazy" referrerpolicy="no-referrer-when-downgrade"&gt;&lt;/iframe&gt;</t>
  </si>
  <si>
    <t>Ann Taylor Factory Store</t>
  </si>
  <si>
    <t>https://www.google.com/maps/dir/?api=1&amp;origin=Lucky+Frog+Photo+Booth+|+Video+Booth+Rental+Los+Angeles&amp;origin_place_id=undefined&amp;destination=Ann+Taylor+Factory+Store&amp;destination_place_id=ChIJl0znByfY3IARD-RdBQC5cKQ&amp;travelmode=best</t>
  </si>
  <si>
    <t>https://www.google.com/maps/dir/?api=1&amp;origin=Lucky+Frog+Photo+Booth+|+Video+Booth+Rental+Los+Angeles&amp;origin_place_id=undefined&amp;destination=Ann+Taylor+Factory+Store&amp;destination_place_id=ChIJl0znByfY3IARD-RdBQC5cKQ&amp;travelmode=driving</t>
  </si>
  <si>
    <t>https://www.google.com/maps/dir/?api=1&amp;origin=Lucky+Frog+Photo+Booth+|+Video+Booth+Rental+Los+Angeles&amp;origin_place_id=undefined&amp;destination=Ann+Taylor+Factory+Store&amp;destination_place_id=ChIJl0znByfY3IARD-RdBQC5cKQ&amp;travelmode=bicycling</t>
  </si>
  <si>
    <t>https://maps.google.com?saddr=33.835649,-118.0405814&amp;daddr=33.7835796,-117.8924599</t>
  </si>
  <si>
    <t>https://www.google.com/maps/dir/33.835649,-118.0405814/33.7835796,-117.8924599</t>
  </si>
  <si>
    <t>&lt;iframe src="https://www.google.com/maps/embed?pb=!1m26!1m12!1m3!1d6449.198386797689!2d-117.8924599!3d33.7835796!2m3!1f0!2f0!3f0!3m2!1i1024!2i708!4f10.1!4m11!3e0!4m3!2sLucky+Frog+Photo+Booth+|+Video+Booth+Rental+Los+Angeles!1d33.835649!2d-118.0405814!4m5!5s0xaf59245327c844a1:0xea03724c227ca925!2sAnn+Taylor+Factory+Store!3m2!1d33.7835796!2d-117.8924599!5e0!3m2!1sen!2slt!4v1682029416597!5m2!1sen!2slt" width="800" height="800" style="border:0;" allowfullscreen="" loading="lazy" referrerpolicy="no-referrer-when-downgrade"&gt;&lt;/iframe&gt;</t>
  </si>
  <si>
    <t>Churros - Haunted Mansion</t>
  </si>
  <si>
    <t>https://www.google.com/maps/dir/?api=1&amp;origin=Lucky+Frog+Photo+Booth+|+Video+Booth+Rental+Los+Angeles&amp;origin_place_id=undefined&amp;destination=Churros+-+Haunted+Mansion&amp;destination_place_id=ChIJKWK-_tbX3IAREgG8cYpzh80&amp;travelmode=best</t>
  </si>
  <si>
    <t>https://www.google.com/maps/dir/?api=1&amp;origin=Lucky+Frog+Photo+Booth+|+Video+Booth+Rental+Los+Angeles&amp;origin_place_id=undefined&amp;destination=Churros+-+Haunted+Mansion&amp;destination_place_id=ChIJKWK-_tbX3IAREgG8cYpzh80&amp;travelmode=driving</t>
  </si>
  <si>
    <t>https://www.google.com/maps/dir/?api=1&amp;origin=Lucky+Frog+Photo+Booth+|+Video+Booth+Rental+Los+Angeles&amp;origin_place_id=undefined&amp;destination=Churros+-+Haunted+Mansion&amp;destination_place_id=ChIJKWK-_tbX3IAREgG8cYpzh80&amp;travelmode=bicycling</t>
  </si>
  <si>
    <t>https://maps.google.com?saddr=33.835649,-118.0405814&amp;daddr=33.8115423,-117.9215877</t>
  </si>
  <si>
    <t>https://www.google.com/maps/dir/33.835649,-118.0405814/33.8115423,-117.9215877</t>
  </si>
  <si>
    <t>&lt;iframe src="https://www.google.com/maps/embed?pb=!1m26!1m12!1m3!1d6449.198386797689!2d-117.9215877!3d33.8115423!2m3!1f0!2f0!3f0!3m2!1i1024!2i708!4f10.1!4m11!3e0!4m3!2sLucky+Frog+Photo+Booth+|+Video+Booth+Rental+Los+Angeles!1d33.835649!2d-118.0405814!4m5!5s0xaf59245327c844a1:0xea03724c227ca925!2sChurros+-+Haunted+Mansion!3m2!1d33.8115423!2d-117.9215877!5e0!3m2!1sen!2slt!4v1682029416597!5m2!1sen!2slt" width="800" height="800" style="border:0;" allowfullscreen="" loading="lazy" referrerpolicy="no-referrer-when-downgrade"&gt;&lt;/iframe&gt;</t>
  </si>
  <si>
    <t>Apple Los Cerritos</t>
  </si>
  <si>
    <t>https://www.google.com/maps/dir/?api=1&amp;origin=Lucky+Frog+Photo+Booth+|+Video+Booth+Rental+Los+Angeles&amp;origin_place_id=undefined&amp;destination=Apple+Los+Cerritos&amp;destination_place_id=ChIJ8565_XMt3YAR7HyLbSDC9GE&amp;travelmode=best</t>
  </si>
  <si>
    <t>https://www.google.com/maps/dir/?api=1&amp;origin=Lucky+Frog+Photo+Booth+|+Video+Booth+Rental+Los+Angeles&amp;origin_place_id=undefined&amp;destination=Apple+Los+Cerritos&amp;destination_place_id=ChIJ8565_XMt3YAR7HyLbSDC9GE&amp;travelmode=driving</t>
  </si>
  <si>
    <t>https://www.google.com/maps/dir/?api=1&amp;origin=Lucky+Frog+Photo+Booth+|+Video+Booth+Rental+Los+Angeles&amp;origin_place_id=undefined&amp;destination=Apple+Los+Cerritos&amp;destination_place_id=ChIJ8565_XMt3YAR7HyLbSDC9GE&amp;travelmode=bicycling</t>
  </si>
  <si>
    <t>https://maps.google.com?saddr=33.835649,-118.0405814&amp;daddr=33.862665,-118.094118</t>
  </si>
  <si>
    <t>https://www.google.com/maps/dir/33.835649,-118.0405814/33.862665,-118.094118</t>
  </si>
  <si>
    <t>&lt;iframe src="https://www.google.com/maps/embed?pb=!1m26!1m12!1m3!1d6449.198386797689!2d-118.094118!3d33.862665!2m3!1f0!2f0!3f0!3m2!1i1024!2i708!4f10.1!4m11!3e0!4m3!2sLucky+Frog+Photo+Booth+|+Video+Booth+Rental+Los+Angeles!1d33.835649!2d-118.0405814!4m5!5s0xaf59245327c844a1:0xea03724c227ca925!2sApple+Los+Cerritos!3m2!1d33.862665!2d-118.094118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</si>
  <si>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https://www.google.com/maps/dir/?api=1&amp;origin=Lucky+Frog+Photo+Booth+|+Video+Booth+Rental+Los+Angeles&amp;origin_place_id=undefined&amp;destination=Target&amp;destination_place_id=ChIJ3-aYlO8x3YARjZV0HpFoFn8&amp;travelmode=best</t>
  </si>
  <si>
    <t>https://www.google.com/maps/dir/?api=1&amp;origin=Lucky+Frog+Photo+Booth+|+Video+Booth+Rental+Los+Angeles&amp;origin_place_id=undefined&amp;destination=Target&amp;destination_place_id=ChIJ3-aYlO8x3YARjZV0HpFoFn8&amp;travelmode=driving</t>
  </si>
  <si>
    <t>https://www.google.com/maps/dir/?api=1&amp;origin=Lucky+Frog+Photo+Booth+|+Video+Booth+Rental+Los+Angeles&amp;origin_place_id=undefined&amp;destination=Target&amp;destination_place_id=ChIJ3-aYlO8x3YARjZV0HpFoFn8&amp;travelmode=bicycling</t>
  </si>
  <si>
    <t>https://maps.google.com?saddr=33.835649,-118.0405814&amp;daddr=33.7978736,-118.1226002</t>
  </si>
  <si>
    <t>https://www.google.com/maps/dir/33.835649,-118.0405814/33.7978736,-118.1226002</t>
  </si>
  <si>
    <t>&lt;iframe src="https://www.google.com/maps/embed?pb=!1m26!1m12!1m3!1d6449.198386797689!2d-118.1226002!3d33.7978736!2m3!1f0!2f0!3f0!3m2!1i1024!2i708!4f10.1!4m11!3e0!4m3!2sLucky+Frog+Photo+Booth+|+Video+Booth+Rental+Los+Angeles!1d33.835649!2d-118.0405814!4m5!5s0xaf59245327c844a1:0xea03724c227ca925!2sTarget!3m2!1d33.7978736!2d-118.1226002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</si>
  <si>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https://www.google.com/maps/dir/?api=1&amp;origin=Lucky+Frog+Photo+Booth+|+Video+Booth+Rental+Los+Angeles&amp;origin_place_id=undefined&amp;destination=Best+Buy&amp;destination_place_id=ChIJRSCJwQYm3YARn93PpnwmnYw&amp;travelmode=best</t>
  </si>
  <si>
    <t>https://www.google.com/maps/dir/?api=1&amp;origin=Lucky+Frog+Photo+Booth+|+Video+Booth+Rental+Los+Angeles&amp;origin_place_id=undefined&amp;destination=Best+Buy&amp;destination_place_id=ChIJRSCJwQYm3YARn93PpnwmnYw&amp;travelmode=driving</t>
  </si>
  <si>
    <t>https://www.google.com/maps/dir/?api=1&amp;origin=Lucky+Frog+Photo+Booth+|+Video+Booth+Rental+Los+Angeles&amp;origin_place_id=undefined&amp;destination=Best+Buy&amp;destination_place_id=ChIJRSCJwQYm3YARn93PpnwmnYw&amp;travelmode=bicycling</t>
  </si>
  <si>
    <t>https://maps.google.com?saddr=33.835649,-118.0405814&amp;daddr=33.75060550000001,-118.0144054</t>
  </si>
  <si>
    <t>https://www.google.com/maps/dir/33.835649,-118.0405814/33.75060550000001,-118.0144054</t>
  </si>
  <si>
    <t>&lt;iframe src="https://www.google.com/maps/embed?pb=!1m26!1m12!1m3!1d6449.198386797689!2d-118.0144054!3d33.75060550000001!2m3!1f0!2f0!3f0!3m2!1i1024!2i708!4f10.1!4m11!3e0!4m3!2sLucky+Frog+Photo+Booth+|+Video+Booth+Rental+Los+Angeles!1d33.835649!2d-118.0405814!4m5!5s0xaf59245327c844a1:0xea03724c227ca925!2sBest+Buy!3m2!1d33.75060550000001!2d-118.0144054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</si>
  <si>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https://www.google.com/maps/dir/?api=1&amp;origin=Lucky+Frog+Photo+Booth+|+Video+Booth+Rental+Los+Angeles&amp;origin_place_id=undefined&amp;destination=Best+Buy&amp;destination_place_id=ChIJF3mU8HPNwoARVvf6zylrLDA&amp;travelmode=best</t>
  </si>
  <si>
    <t>https://www.google.com/maps/dir/?api=1&amp;origin=Lucky+Frog+Photo+Booth+|+Video+Booth+Rental+Los+Angeles&amp;origin_place_id=undefined&amp;destination=Best+Buy&amp;destination_place_id=ChIJF3mU8HPNwoARVvf6zylrLDA&amp;travelmode=driving</t>
  </si>
  <si>
    <t>https://www.google.com/maps/dir/?api=1&amp;origin=Lucky+Frog+Photo+Booth+|+Video+Booth+Rental+Los+Angeles&amp;origin_place_id=undefined&amp;destination=Best+Buy&amp;destination_place_id=ChIJF3mU8HPNwoARVvf6zylrLDA&amp;travelmode=bicycling</t>
  </si>
  <si>
    <t>https://maps.google.com?saddr=33.835649,-118.0405814&amp;daddr=33.925569,-118.129242</t>
  </si>
  <si>
    <t>https://www.google.com/maps/dir/33.835649,-118.0405814/33.925569,-118.129242</t>
  </si>
  <si>
    <t>&lt;iframe src="https://www.google.com/maps/embed?pb=!1m26!1m12!1m3!1d6449.198386797689!2d-118.129242!3d33.925569!2m3!1f0!2f0!3f0!3m2!1i1024!2i708!4f10.1!4m11!3e0!4m3!2sLucky+Frog+Photo+Booth+|+Video+Booth+Rental+Los+Angeles!1d33.835649!2d-118.0405814!4m5!5s0xaf59245327c844a1:0xea03724c227ca925!2sBest+Buy!3m2!1d33.925569!2d-118.129242!5e0!3m2!1sen!2slt!4v1682029416597!5m2!1sen!2slt" width="800" height="800" style="border:0;" allowfullscreen="" loading="lazy" referrerpolicy="no-referrer-when-downgrade"&gt;&lt;/iframe&gt;</t>
  </si>
  <si>
    <t>Barnes &amp; Noble</t>
  </si>
  <si>
    <t>https://www.google.com/maps/dir/?api=1&amp;origin=Lucky+Frog+Photo+Booth+|+Video+Booth+Rental+Los+Angeles&amp;origin_place_id=undefined&amp;destination=Barnes+&amp;+Noble&amp;destination_place_id=ChIJDxHz-kUq3YARRE55WjsC8Zw&amp;travelmode=best</t>
  </si>
  <si>
    <t>https://www.google.com/maps/dir/?api=1&amp;origin=Lucky+Frog+Photo+Booth+|+Video+Booth+Rental+Los+Angeles&amp;origin_place_id=undefined&amp;destination=Barnes+&amp;+Noble&amp;destination_place_id=ChIJDxHz-kUq3YARRE55WjsC8Zw&amp;travelmode=driving</t>
  </si>
  <si>
    <t>https://www.google.com/maps/dir/?api=1&amp;origin=Lucky+Frog+Photo+Booth+|+Video+Booth+Rental+Los+Angeles&amp;origin_place_id=undefined&amp;destination=Barnes+&amp;+Noble&amp;destination_place_id=ChIJDxHz-kUq3YARRE55WjsC8Zw&amp;travelmode=bicycling</t>
  </si>
  <si>
    <t>https://maps.google.com?saddr=33.835649,-118.0405814&amp;daddr=33.8788721,-117.9627064</t>
  </si>
  <si>
    <t>https://www.google.com/maps/dir/33.835649,-118.0405814/33.8788721,-117.9627064</t>
  </si>
  <si>
    <t>&lt;iframe src="https://www.google.com/maps/embed?pb=!1m26!1m12!1m3!1d6449.198386797689!2d-117.9627064!3d33.8788721!2m3!1f0!2f0!3f0!3m2!1i1024!2i708!4f10.1!4m11!3e0!4m3!2sLucky+Frog+Photo+Booth+|+Video+Booth+Rental+Los+Angeles!1d33.835649!2d-118.0405814!4m5!5s0xaf59245327c844a1:0xea03724c227ca925!2sBarnes+&amp;+Noble!3m2!1d33.8788721!2d-117.9627064!5e0!3m2!1sen!2slt!4v1682029416597!5m2!1sen!2slt" width="800" height="800" style="border:0;" allowfullscreen="" loading="lazy" referrerpolicy="no-referrer-when-downgrade"&gt;&lt;/iframe&gt;</t>
  </si>
  <si>
    <t>H&amp;M</t>
  </si>
  <si>
    <t>https://www.google.com/maps/dir/?api=1&amp;origin=Lucky+Frog+Photo+Booth+|+Video+Booth+Rental+Los+Angeles&amp;origin_place_id=undefined&amp;destination=H&amp;M&amp;destination_place_id=ChIJl0znByfY3IAR08KRS4mg73E&amp;travelmode=best</t>
  </si>
  <si>
    <t>https://www.google.com/maps/dir/?api=1&amp;origin=Lucky+Frog+Photo+Booth+|+Video+Booth+Rental+Los+Angeles&amp;origin_place_id=undefined&amp;destination=H&amp;M&amp;destination_place_id=ChIJl0znByfY3IAR08KRS4mg73E&amp;travelmode=driving</t>
  </si>
  <si>
    <t>https://www.google.com/maps/dir/?api=1&amp;origin=Lucky+Frog+Photo+Booth+|+Video+Booth+Rental+Los+Angeles&amp;origin_place_id=undefined&amp;destination=H&amp;M&amp;destination_place_id=ChIJl0znByfY3IAR08KRS4mg73E&amp;travelmode=bicycling</t>
  </si>
  <si>
    <t>https://maps.google.com?saddr=33.835649,-118.0405814&amp;daddr=33.7834956,-117.8928594</t>
  </si>
  <si>
    <t>https://www.google.com/maps/dir/33.835649,-118.0405814/33.7834956,-117.8928594</t>
  </si>
  <si>
    <t>&lt;iframe src="https://www.google.com/maps/embed?pb=!1m26!1m12!1m3!1d6449.198386797689!2d-117.8928594!3d33.7834956!2m3!1f0!2f0!3f0!3m2!1i1024!2i708!4f10.1!4m11!3e0!4m3!2sLucky+Frog+Photo+Booth+|+Video+Booth+Rental+Los+Angeles!1d33.835649!2d-118.0405814!4m5!5s0xaf59245327c844a1:0xea03724c227ca925!2sH&amp;M!3m2!1d33.7834956!2d-117.8928594!5e0!3m2!1sen!2slt!4v1682029416597!5m2!1sen!2slt" width="800" height="800" style="border:0;" allowfullscreen="" loading="lazy" referrerpolicy="no-referrer-when-downgrade"&gt;&lt;/iframe&gt;</t>
  </si>
  <si>
    <t>Walmart Supercenter</t>
  </si>
  <si>
    <t>https://www.google.com/maps/dir/?api=1&amp;origin=Lucky+Frog+Photo+Booth+|+Video+Booth+Rental+Los+Angeles&amp;origin_place_id=undefined&amp;destination=Walmart+Supercenter&amp;destination_place_id=ChIJ12Azg4fY3IARDYWkNtLYgDo&amp;travelmode=best</t>
  </si>
  <si>
    <t>https://www.google.com/maps/dir/?api=1&amp;origin=Lucky+Frog+Photo+Booth+|+Video+Booth+Rental+Los+Angeles&amp;origin_place_id=undefined&amp;destination=Walmart+Supercenter&amp;destination_place_id=ChIJ12Azg4fY3IARDYWkNtLYgDo&amp;travelmode=driving</t>
  </si>
  <si>
    <t>https://www.google.com/maps/dir/?api=1&amp;origin=Lucky+Frog+Photo+Booth+|+Video+Booth+Rental+Los+Angeles&amp;origin_place_id=undefined&amp;destination=Walmart+Supercenter&amp;destination_place_id=ChIJ12Azg4fY3IARDYWkNtLYgDo&amp;travelmode=bicycling</t>
  </si>
  <si>
    <t>https://maps.google.com?saddr=33.835649,-118.0405814&amp;daddr=33.73735509999999,-117.9151971</t>
  </si>
  <si>
    <t>https://www.google.com/maps/dir/33.835649,-118.0405814/33.73735509999999,-117.9151971</t>
  </si>
  <si>
    <t>&lt;iframe src="https://www.google.com/maps/embed?pb=!1m26!1m12!1m3!1d6449.198386797689!2d-117.9151971!3d33.73735509999999!2m3!1f0!2f0!3f0!3m2!1i1024!2i708!4f10.1!4m11!3e0!4m3!2sLucky+Frog+Photo+Booth+|+Video+Booth+Rental+Los+Angeles!1d33.835649!2d-118.0405814!4m5!5s0xaf59245327c844a1:0xea03724c227ca925!2sWalmart+Supercenter!3m2!1d33.73735509999999!2d-117.9151971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</si>
  <si>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https://www.google.com/maps/dir/?api=1&amp;origin=Lucky+Frog+Photo+Booth+|+Video+Booth+Rental+Los+Angeles&amp;origin_place_id=undefined&amp;destination=Barnes+&amp;+Noble&amp;destination_place_id=ChIJTyHmt9wt3YARqiuyRYwMoRI&amp;travelmode=best</t>
  </si>
  <si>
    <t>https://www.google.com/maps/dir/?api=1&amp;origin=Lucky+Frog+Photo+Booth+|+Video+Booth+Rental+Los+Angeles&amp;origin_place_id=undefined&amp;destination=Barnes+&amp;+Noble&amp;destination_place_id=ChIJTyHmt9wt3YARqiuyRYwMoRI&amp;travelmode=driving</t>
  </si>
  <si>
    <t>https://www.google.com/maps/dir/?api=1&amp;origin=Lucky+Frog+Photo+Booth+|+Video+Booth+Rental+Los+Angeles&amp;origin_place_id=undefined&amp;destination=Barnes+&amp;+Noble&amp;destination_place_id=ChIJTyHmt9wt3YARqiuyRYwMoRI&amp;travelmode=bicycling</t>
  </si>
  <si>
    <t>https://maps.google.com?saddr=33.835649,-118.0405814&amp;daddr=33.8298751,-118.0842629</t>
  </si>
  <si>
    <t>https://www.google.com/maps/dir/33.835649,-118.0405814/33.8298751,-118.0842629</t>
  </si>
  <si>
    <t>&lt;iframe src="https://www.google.com/maps/embed?pb=!1m26!1m12!1m3!1d6449.198386797689!2d-118.0842629!3d33.8298751!2m3!1f0!2f0!3f0!3m2!1i1024!2i708!4f10.1!4m11!3e0!4m3!2sLucky+Frog+Photo+Booth+|+Video+Booth+Rental+Los+Angeles!1d33.835649!2d-118.0405814!4m5!5s0xaf59245327c844a1:0xea03724c227ca925!2sBarnes+&amp;+Noble!3m2!1d33.8298751!2d-118.0842629!5e0!3m2!1sen!2slt!4v1682029416597!5m2!1sen!2slt" width="800" height="800" style="border:0;" allowfullscreen="" loading="lazy" referrerpolicy="no-referrer-when-downgrade"&gt;&lt;/iframe&gt;</t>
  </si>
  <si>
    <t>Nordstrom</t>
  </si>
  <si>
    <t>https://www.google.com/maps/dir/?api=1&amp;origin=Lucky+Frog+Photo+Booth+|+Video+Booth+Rental+Los+Angeles&amp;origin_place_id=undefined&amp;destination=Nordstrom&amp;destination_place_id=ChIJAdw-Lp4t3YARD6A1YxrYEpM&amp;travelmode=best</t>
  </si>
  <si>
    <t>https://www.google.com/maps/dir/?api=1&amp;origin=Lucky+Frog+Photo+Booth+|+Video+Booth+Rental+Los+Angeles&amp;origin_place_id=undefined&amp;destination=Nordstrom&amp;destination_place_id=ChIJAdw-Lp4t3YARD6A1YxrYEpM&amp;travelmode=driving</t>
  </si>
  <si>
    <t>https://www.google.com/maps/dir/?api=1&amp;origin=Lucky+Frog+Photo+Booth+|+Video+Booth+Rental+Los+Angeles&amp;origin_place_id=undefined&amp;destination=Nordstrom&amp;destination_place_id=ChIJAdw-Lp4t3YARD6A1YxrYEpM&amp;travelmode=bicycling</t>
  </si>
  <si>
    <t>https://maps.google.com?saddr=33.835649,-118.0405814&amp;daddr=33.8634588,-118.0937519</t>
  </si>
  <si>
    <t>https://www.google.com/maps/dir/33.835649,-118.0405814/33.8634588,-118.0937519</t>
  </si>
  <si>
    <t>&lt;iframe src="https://www.google.com/maps/embed?pb=!1m26!1m12!1m3!1d6449.198386797689!2d-118.0937519!3d33.8634588!2m3!1f0!2f0!3f0!3m2!1i1024!2i708!4f10.1!4m11!3e0!4m3!2sLucky+Frog+Photo+Booth+|+Video+Booth+Rental+Los+Angeles!1d33.835649!2d-118.0405814!4m5!5s0xaf59245327c844a1:0xea03724c227ca925!2sNordstrom!3m2!1d33.8634588!2d-118.0937519!5e0!3m2!1sen!2slt!4v1682029416597!5m2!1sen!2slt" width="800" height="800" style="border:0;" allowfullscreen="" loading="lazy" referrerpolicy="no-referrer-when-downgrade"&gt;&lt;/iframe&gt;</t>
  </si>
  <si>
    <t>Costco Wholesale</t>
  </si>
  <si>
    <t>https://www.google.com/maps/dir/?api=1&amp;origin=Lucky+Frog+Photo+Booth+|+Video+Booth+Rental+Los+Angeles&amp;origin_place_id=undefined&amp;destination=Costco+Wholesale&amp;destination_place_id=ChIJtQTwqv_V3IARaK0QWyMEzyk&amp;travelmode=best</t>
  </si>
  <si>
    <t>https://www.google.com/maps/dir/?api=1&amp;origin=Lucky+Frog+Photo+Booth+|+Video+Booth+Rental+Los+Angeles&amp;origin_place_id=undefined&amp;destination=Costco+Wholesale&amp;destination_place_id=ChIJtQTwqv_V3IARaK0QWyMEzyk&amp;travelmode=driving</t>
  </si>
  <si>
    <t>https://www.google.com/maps/dir/?api=1&amp;origin=Lucky+Frog+Photo+Booth+|+Video+Booth+Rental+Los+Angeles&amp;origin_place_id=undefined&amp;destination=Costco+Wholesale&amp;destination_place_id=ChIJtQTwqv_V3IARaK0QWyMEzyk&amp;travelmode=bicycling</t>
  </si>
  <si>
    <t>https://maps.google.com?saddr=33.835649,-118.0405814&amp;daddr=33.8624839,-117.9221267</t>
  </si>
  <si>
    <t>https://www.google.com/maps/dir/33.835649,-118.0405814/33.8624839,-117.9221267</t>
  </si>
  <si>
    <t>&lt;iframe src="https://www.google.com/maps/embed?pb=!1m26!1m12!1m3!1d6449.198386797689!2d-117.9221267!3d33.8624839!2m3!1f0!2f0!3f0!3m2!1i1024!2i708!4f10.1!4m11!3e0!4m3!2sLucky+Frog+Photo+Booth+|+Video+Booth+Rental+Los+Angeles!1d33.835649!2d-118.0405814!4m5!5s0xaf59245327c844a1:0xea03724c227ca925!2sCostco+Wholesale!3m2!1d33.8624839!2d-117.9221267!5e0!3m2!1sen!2slt!4v1682029416597!5m2!1sen!2slt" width="800" height="800" style="border:0;" allowfullscreen="" loading="lazy" referrerpolicy="no-referrer-when-downgrade"&gt;&lt;/iframe&gt;</t>
  </si>
  <si>
    <t>Nike Factory Store - Orange</t>
  </si>
  <si>
    <t>https://www.google.com/maps/dir/?api=1&amp;origin=Lucky+Frog+Photo+Booth+|+Video+Booth+Rental+Los+Angeles&amp;origin_place_id=undefined&amp;destination=Nike+Factory+Store+-+Orange&amp;destination_place_id=ChIJl0znByfY3IARmB_1TvFuCtU&amp;travelmode=best</t>
  </si>
  <si>
    <t>https://www.google.com/maps/dir/?api=1&amp;origin=Lucky+Frog+Photo+Booth+|+Video+Booth+Rental+Los+Angeles&amp;origin_place_id=undefined&amp;destination=Nike+Factory+Store+-+Orange&amp;destination_place_id=ChIJl0znByfY3IARmB_1TvFuCtU&amp;travelmode=driving</t>
  </si>
  <si>
    <t>https://www.google.com/maps/dir/?api=1&amp;origin=Lucky+Frog+Photo+Booth+|+Video+Booth+Rental+Los+Angeles&amp;origin_place_id=undefined&amp;destination=Nike+Factory+Store+-+Orange&amp;destination_place_id=ChIJl0znByfY3IARmB_1TvFuCtU&amp;travelmode=bicycling</t>
  </si>
  <si>
    <t>https://maps.google.com?saddr=33.835649,-118.0405814&amp;daddr=33.7845236,-117.8928518</t>
  </si>
  <si>
    <t>https://www.google.com/maps/dir/33.835649,-118.0405814/33.7845236,-117.8928518</t>
  </si>
  <si>
    <t>&lt;iframe src="https://www.google.com/maps/embed?pb=!1m26!1m12!1m3!1d6449.198386797689!2d-117.8928518!3d33.7845236!2m3!1f0!2f0!3f0!3m2!1i1024!2i708!4f10.1!4m11!3e0!4m3!2sLucky+Frog+Photo+Booth+|+Video+Booth+Rental+Los+Angeles!1d33.835649!2d-118.0405814!4m5!5s0xaf59245327c844a1:0xea03724c227ca925!2sNike+Factory+Store+-+Orange!3m2!1d33.7845236!2d-117.8928518!5e0!3m2!1sen!2slt!4v1682029416597!5m2!1sen!2slt" width="800" height="800" style="border:0;" allowfullscreen="" loading="lazy" referrerpolicy="no-referrer-when-downgrade"&gt;&lt;/iframe&gt;</t>
  </si>
  <si>
    <t>Converse Factory Store</t>
  </si>
  <si>
    <t>https://www.google.com/maps/dir/?api=1&amp;origin=Lucky+Frog+Photo+Booth+|+Video+Booth+Rental+Los+Angeles&amp;origin_place_id=undefined&amp;destination=Converse+Factory+Store&amp;destination_place_id=ChIJl0znByfY3IARbjriD2buY4w&amp;travelmode=best</t>
  </si>
  <si>
    <t>https://www.google.com/maps/dir/?api=1&amp;origin=Lucky+Frog+Photo+Booth+|+Video+Booth+Rental+Los+Angeles&amp;origin_place_id=undefined&amp;destination=Converse+Factory+Store&amp;destination_place_id=ChIJl0znByfY3IARbjriD2buY4w&amp;travelmode=driving</t>
  </si>
  <si>
    <t>https://www.google.com/maps/dir/?api=1&amp;origin=Lucky+Frog+Photo+Booth+|+Video+Booth+Rental+Los+Angeles&amp;origin_place_id=undefined&amp;destination=Converse+Factory+Store&amp;destination_place_id=ChIJl0znByfY3IARbjriD2buY4w&amp;travelmode=bicycling</t>
  </si>
  <si>
    <t>https://maps.google.com?saddr=33.835649,-118.0405814&amp;daddr=33.7840201,-117.8928686</t>
  </si>
  <si>
    <t>https://www.google.com/maps/dir/33.835649,-118.0405814/33.7840201,-117.8928686</t>
  </si>
  <si>
    <t>&lt;iframe src="https://www.google.com/maps/embed?pb=!1m26!1m12!1m3!1d6449.198386797689!2d-117.8928686!3d33.7840201!2m3!1f0!2f0!3f0!3m2!1i1024!2i708!4f10.1!4m11!3e0!4m3!2sLucky+Frog+Photo+Booth+|+Video+Booth+Rental+Los+Angeles!1d33.835649!2d-118.0405814!4m5!5s0xaf59245327c844a1:0xea03724c227ca925!2sConverse+Factory+Store!3m2!1d33.7840201!2d-117.8928686!5e0!3m2!1sen!2slt!4v1682029416597!5m2!1sen!2slt" width="800" height="800" style="border:0;" allowfullscreen="" loading="lazy" referrerpolicy="no-referrer-when-downgrade"&gt;&lt;/iframe&gt;</t>
  </si>
  <si>
    <t>Vans</t>
  </si>
  <si>
    <t>https://www.google.com/maps/dir/?api=1&amp;origin=Lucky+Frog+Photo+Booth+|+Video+Booth+Rental+Los+Angeles&amp;origin_place_id=undefined&amp;destination=Vans&amp;destination_place_id=ChIJkZ3CESfY3IAR8dk8KMbvHC8&amp;travelmode=best</t>
  </si>
  <si>
    <t>https://www.google.com/maps/dir/?api=1&amp;origin=Lucky+Frog+Photo+Booth+|+Video+Booth+Rental+Los+Angeles&amp;origin_place_id=undefined&amp;destination=Vans&amp;destination_place_id=ChIJkZ3CESfY3IAR8dk8KMbvHC8&amp;travelmode=driving</t>
  </si>
  <si>
    <t>https://www.google.com/maps/dir/?api=1&amp;origin=Lucky+Frog+Photo+Booth+|+Video+Booth+Rental+Los+Angeles&amp;origin_place_id=undefined&amp;destination=Vans&amp;destination_place_id=ChIJkZ3CESfY3IAR8dk8KMbvHC8&amp;travelmode=bicycling</t>
  </si>
  <si>
    <t>https://maps.google.com?saddr=33.835649,-118.0405814&amp;daddr=33.7842185,-117.8921779</t>
  </si>
  <si>
    <t>https://www.google.com/maps/dir/33.835649,-118.0405814/33.7842185,-117.8921779</t>
  </si>
  <si>
    <t>&lt;iframe src="https://www.google.com/maps/embed?pb=!1m26!1m12!1m3!1d6449.198386797689!2d-117.8921779!3d33.7842185!2m3!1f0!2f0!3f0!3m2!1i1024!2i708!4f10.1!4m11!3e0!4m3!2sLucky+Frog+Photo+Booth+|+Video+Booth+Rental+Los+Angeles!1d33.835649!2d-118.0405814!4m5!5s0xaf59245327c844a1:0xea03724c227ca925!2sVans!3m2!1d33.7842185!2d-117.8921779!5e0!3m2!1sen!2slt!4v1682029416597!5m2!1sen!2slt" width="800" height="800" style="border:0;" allowfullscreen="" loading="lazy" referrerpolicy="no-referrer-when-downgrade"&gt;&lt;/iframe&gt;</t>
  </si>
  <si>
    <t>Crocs at The Outlets at Orange</t>
  </si>
  <si>
    <t>https://www.google.com/maps/dir/?api=1&amp;origin=Lucky+Frog+Photo+Booth+|+Video+Booth+Rental+Los+Angeles&amp;origin_place_id=undefined&amp;destination=Crocs+at+The+Outlets+at+Orange&amp;destination_place_id=ChIJkZ3CESfY3IAROooMujd9uRw&amp;travelmode=best</t>
  </si>
  <si>
    <t>https://www.google.com/maps/dir/?api=1&amp;origin=Lucky+Frog+Photo+Booth+|+Video+Booth+Rental+Los+Angeles&amp;origin_place_id=undefined&amp;destination=Crocs+at+The+Outlets+at+Orange&amp;destination_place_id=ChIJkZ3CESfY3IAROooMujd9uRw&amp;travelmode=driving</t>
  </si>
  <si>
    <t>https://www.google.com/maps/dir/?api=1&amp;origin=Lucky+Frog+Photo+Booth+|+Video+Booth+Rental+Los+Angeles&amp;origin_place_id=undefined&amp;destination=Crocs+at+The+Outlets+at+Orange&amp;destination_place_id=ChIJkZ3CESfY3IAROooMujd9uRw&amp;travelmode=bicycling</t>
  </si>
  <si>
    <t>https://maps.google.com?saddr=33.835649,-118.0405814&amp;daddr=33.781353,-117.89182</t>
  </si>
  <si>
    <t>https://www.google.com/maps/dir/33.835649,-118.0405814/33.781353,-117.89182</t>
  </si>
  <si>
    <t>&lt;iframe src="https://www.google.com/maps/embed?pb=!1m26!1m12!1m3!1d6449.198386797689!2d-117.89182!3d33.781353!2m3!1f0!2f0!3f0!3m2!1i1024!2i708!4f10.1!4m11!3e0!4m3!2sLucky+Frog+Photo+Booth+|+Video+Booth+Rental+Los+Angeles!1d33.835649!2d-118.0405814!4m5!5s0xaf59245327c844a1:0xea03724c227ca925!2sCrocs+at+The+Outlets+at+Orange!3m2!1d33.781353!2d-117.89182!5e0!3m2!1sen!2slt!4v1682029416597!5m2!1sen!2slt" width="800" height="800" style="border:0;" allowfullscreen="" loading="lazy" referrerpolicy="no-referrer-when-downgrade"&gt;&lt;/iframe&gt;</t>
  </si>
  <si>
    <t>Cerritos College Bookstore</t>
  </si>
  <si>
    <t>https://www.google.com/maps/dir/?api=1&amp;origin=Lucky+Frog+Photo+Booth+|+Video+Booth+Rental+Los+Angeles&amp;origin_place_id=undefined&amp;destination=Cerritos+College+Bookstore&amp;destination_place_id=ChIJ23EVb0Mt3YARnzaP2IgBq9A&amp;travelmode=best</t>
  </si>
  <si>
    <t>https://www.google.com/maps/dir/?api=1&amp;origin=Lucky+Frog+Photo+Booth+|+Video+Booth+Rental+Los+Angeles&amp;origin_place_id=undefined&amp;destination=Cerritos+College+Bookstore&amp;destination_place_id=ChIJ23EVb0Mt3YARnzaP2IgBq9A&amp;travelmode=driving</t>
  </si>
  <si>
    <t>https://www.google.com/maps/dir/?api=1&amp;origin=Lucky+Frog+Photo+Booth+|+Video+Booth+Rental+Los+Angeles&amp;origin_place_id=undefined&amp;destination=Cerritos+College+Bookstore&amp;destination_place_id=ChIJ23EVb0Mt3YARnzaP2IgBq9A&amp;travelmode=bicycling</t>
  </si>
  <si>
    <t>https://maps.google.com?saddr=33.835649,-118.0405814&amp;daddr=33.8857027,-118.0990606</t>
  </si>
  <si>
    <t>https://www.google.com/maps/dir/33.835649,-118.0405814/33.8857027,-118.0990606</t>
  </si>
  <si>
    <t>&lt;iframe src="https://www.google.com/maps/embed?pb=!1m26!1m12!1m3!1d6449.198386797689!2d-118.0990606!3d33.8857027!2m3!1f0!2f0!3f0!3m2!1i1024!2i708!4f10.1!4m11!3e0!4m3!2sLucky+Frog+Photo+Booth+|+Video+Booth+Rental+Los+Angeles!1d33.835649!2d-118.0405814!4m5!5s0xaf59245327c844a1:0xea03724c227ca925!2sCerritos+College+Bookstore!3m2!1d33.8857027!2d-118.0990606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</si>
  <si>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https://www.google.com/maps/dir/?api=1&amp;origin=Lucky+Frog+Photo+Booth+|+Video+Booth+Rental+Los+Angeles&amp;origin_place_id=undefined&amp;destination=Target&amp;destination_place_id=ChIJMWoy9esr3YARev8diNxBa8U&amp;travelmode=best</t>
  </si>
  <si>
    <t>https://www.google.com/maps/dir/?api=1&amp;origin=Lucky+Frog+Photo+Booth+|+Video+Booth+Rental+Los+Angeles&amp;origin_place_id=undefined&amp;destination=Target&amp;destination_place_id=ChIJMWoy9esr3YARev8diNxBa8U&amp;travelmode=driving</t>
  </si>
  <si>
    <t>https://www.google.com/maps/dir/?api=1&amp;origin=Lucky+Frog+Photo+Booth+|+Video+Booth+Rental+Los+Angeles&amp;origin_place_id=undefined&amp;destination=Target&amp;destination_place_id=ChIJMWoy9esr3YARev8diNxBa8U&amp;travelmode=bicycling</t>
  </si>
  <si>
    <t>https://maps.google.com?saddr=33.835649,-118.0405814&amp;daddr=33.857376,-118.0014648</t>
  </si>
  <si>
    <t>https://www.google.com/maps/dir/33.835649,-118.0405814/33.857376,-118.0014648</t>
  </si>
  <si>
    <t>&lt;iframe src="https://www.google.com/maps/embed?pb=!1m26!1m12!1m3!1d6449.198386797689!2d-118.0014648!3d33.857376!2m3!1f0!2f0!3f0!3m2!1i1024!2i708!4f10.1!4m11!3e0!4m3!2sLucky+Frog+Photo+Booth+|+Video+Booth+Rental+Los+Angeles!1d33.835649!2d-118.0405814!4m5!5s0xaf59245327c844a1:0xea03724c227ca925!2sTarget!3m2!1d33.857376!2d-118.0014648!5e0!3m2!1sen!2slt!4v1682029416597!5m2!1sen!2slt" width="800" height="800" style="border:0;" allowfullscreen="" loading="lazy" referrerpolicy="no-referrer-when-downgrade"&gt;&lt;/iframe&gt;</t>
  </si>
  <si>
    <t>Foot Locker</t>
  </si>
  <si>
    <t>https://www.google.com/maps/dir/?api=1&amp;origin=Lucky+Frog+Photo+Booth+|+Video+Booth+Rental+Los+Angeles&amp;origin_place_id=undefined&amp;destination=Foot+Locker&amp;destination_place_id=ChIJld31mvYy3YAR0E8Z0Kh0hp4&amp;travelmode=best</t>
  </si>
  <si>
    <t>https://www.google.com/maps/dir/?api=1&amp;origin=Lucky+Frog+Photo+Booth+|+Video+Booth+Rental+Los+Angeles&amp;origin_place_id=undefined&amp;destination=Foot+Locker&amp;destination_place_id=ChIJld31mvYy3YAR0E8Z0Kh0hp4&amp;travelmode=driving</t>
  </si>
  <si>
    <t>https://www.google.com/maps/dir/?api=1&amp;origin=Lucky+Frog+Photo+Booth+|+Video+Booth+Rental+Los+Angeles&amp;origin_place_id=undefined&amp;destination=Foot+Locker&amp;destination_place_id=ChIJld31mvYy3YAR0E8Z0Kh0hp4&amp;travelmode=bicycling</t>
  </si>
  <si>
    <t>https://maps.google.com?saddr=33.835649,-118.0405814&amp;daddr=33.8511755,-118.1407921</t>
  </si>
  <si>
    <t>https://www.google.com/maps/dir/33.835649,-118.0405814/33.8511755,-118.1407921</t>
  </si>
  <si>
    <t>&lt;iframe src="https://www.google.com/maps/embed?pb=!1m26!1m12!1m3!1d6449.198386797689!2d-118.1407921!3d33.8511755!2m3!1f0!2f0!3f0!3m2!1i1024!2i708!4f10.1!4m11!3e0!4m3!2sLucky+Frog+Photo+Booth+|+Video+Booth+Rental+Los+Angeles!1d33.835649!2d-118.0405814!4m5!5s0xaf59245327c844a1:0xea03724c227ca925!2sFoot+Locker!3m2!1d33.8511755!2d-118.1407921!5e0!3m2!1sen!2slt!4v1682029416597!5m2!1sen!2slt" width="800" height="800" style="border:0;" allowfullscreen="" loading="lazy" referrerpolicy="no-referrer-when-downgrade"&gt;&lt;/iframe&gt;</t>
  </si>
  <si>
    <t>Old Navy Outlet</t>
  </si>
  <si>
    <t>https://www.google.com/maps/dir/?api=1&amp;origin=Lucky+Frog+Photo+Booth+|+Video+Booth+Rental+Los+Angeles&amp;origin_place_id=undefined&amp;destination=Old+Navy+Outlet&amp;destination_place_id=ChIJl0znByfY3IARu7uWroPG2rU&amp;travelmode=best</t>
  </si>
  <si>
    <t>https://www.google.com/maps/dir/?api=1&amp;origin=Lucky+Frog+Photo+Booth+|+Video+Booth+Rental+Los+Angeles&amp;origin_place_id=undefined&amp;destination=Old+Navy+Outlet&amp;destination_place_id=ChIJl0znByfY3IARu7uWroPG2rU&amp;travelmode=driving</t>
  </si>
  <si>
    <t>https://www.google.com/maps/dir/?api=1&amp;origin=Lucky+Frog+Photo+Booth+|+Video+Booth+Rental+Los+Angeles&amp;origin_place_id=undefined&amp;destination=Old+Navy+Outlet&amp;destination_place_id=ChIJl0znByfY3IARu7uWroPG2rU&amp;travelmode=bicycling</t>
  </si>
  <si>
    <t>https://maps.google.com?saddr=33.835649,-118.0405814&amp;daddr=33.7822163,-117.891582</t>
  </si>
  <si>
    <t>https://www.google.com/maps/dir/33.835649,-118.0405814/33.7822163,-117.891582</t>
  </si>
  <si>
    <t>&lt;iframe src="https://www.google.com/maps/embed?pb=!1m26!1m12!1m3!1d6449.198386797689!2d-117.891582!3d33.7822163!2m3!1f0!2f0!3f0!3m2!1i1024!2i708!4f10.1!4m11!3e0!4m3!2sLucky+Frog+Photo+Booth+|+Video+Booth+Rental+Los+Angeles!1d33.835649!2d-118.0405814!4m5!5s0xaf59245327c844a1:0xea03724c227ca925!2sOld+Navy+Outlet!3m2!1d33.7822163!2d-117.891582!5e0!3m2!1sen!2slt!4v1682029416597!5m2!1sen!2slt" width="800" height="800" style="border:0;" allowfullscreen="" loading="lazy" referrerpolicy="no-referrer-when-downgrade"&gt;&lt;/iframe&gt;</t>
  </si>
  <si>
    <t>Vons</t>
  </si>
  <si>
    <t>https://www.google.com/maps/dir/?api=1&amp;origin=Lucky+Frog+Photo+Booth+|+Video+Booth+Rental+Los+Angeles&amp;origin_place_id=undefined&amp;destination=Vons&amp;destination_place_id=ChIJ8Xrdf_HX3IARtCjgJHFjHCs&amp;travelmode=best</t>
  </si>
  <si>
    <t>https://www.google.com/maps/dir/?api=1&amp;origin=Lucky+Frog+Photo+Booth+|+Video+Booth+Rental+Los+Angeles&amp;origin_place_id=undefined&amp;destination=Vons&amp;destination_place_id=ChIJ8Xrdf_HX3IARtCjgJHFjHCs&amp;travelmode=driving</t>
  </si>
  <si>
    <t>https://www.google.com/maps/dir/?api=1&amp;origin=Lucky+Frog+Photo+Booth+|+Video+Booth+Rental+Los+Angeles&amp;origin_place_id=undefined&amp;destination=Vons&amp;destination_place_id=ChIJ8Xrdf_HX3IARtCjgJHFjHCs&amp;travelmode=bicycling</t>
  </si>
  <si>
    <t>https://maps.google.com?saddr=33.835649,-118.0405814&amp;daddr=33.7895413,-117.9072586</t>
  </si>
  <si>
    <t>https://www.google.com/maps/dir/33.835649,-118.0405814/33.7895413,-117.9072586</t>
  </si>
  <si>
    <t>&lt;iframe src="https://www.google.com/maps/embed?pb=!1m26!1m12!1m3!1d6449.198386797689!2d-117.9072586!3d33.7895413!2m3!1f0!2f0!3f0!3m2!1i1024!2i708!4f10.1!4m11!3e0!4m3!2sLucky+Frog+Photo+Booth+|+Video+Booth+Rental+Los+Angeles!1d33.835649!2d-118.0405814!4m5!5s0xaf59245327c844a1:0xea03724c227ca925!2sVons!3m2!1d33.7895413!2d-117.9072586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</si>
  <si>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https://www.google.com/maps/dir/?api=1&amp;origin=Lucky+Frog+Photo+Booth+|+Video+Booth+Rental+Los+Angeles&amp;origin_place_id=undefined&amp;destination=Costco+Wholesale&amp;destination_place_id=ChIJPUqIQ5jSwoARgdmVFbGb4jU&amp;travelmode=best</t>
  </si>
  <si>
    <t>https://www.google.com/maps/dir/?api=1&amp;origin=Lucky+Frog+Photo+Booth+|+Video+Booth+Rental+Los+Angeles&amp;origin_place_id=undefined&amp;destination=Costco+Wholesale&amp;destination_place_id=ChIJPUqIQ5jSwoARgdmVFbGb4jU&amp;travelmode=driving</t>
  </si>
  <si>
    <t>https://www.google.com/maps/dir/?api=1&amp;origin=Lucky+Frog+Photo+Booth+|+Video+Booth+Rental+Los+Angeles&amp;origin_place_id=undefined&amp;destination=Costco+Wholesale&amp;destination_place_id=ChIJPUqIQ5jSwoARgdmVFbGb4jU&amp;travelmode=bicycling</t>
  </si>
  <si>
    <t>https://maps.google.com?saddr=33.835649,-118.0405814&amp;daddr=33.9195263,-118.1026756</t>
  </si>
  <si>
    <t>https://www.google.com/maps/dir/33.835649,-118.0405814/33.9195263,-118.1026756</t>
  </si>
  <si>
    <t>&lt;iframe src="https://www.google.com/maps/embed?pb=!1m26!1m12!1m3!1d6449.198386797689!2d-118.1026756!3d33.9195263!2m3!1f0!2f0!3f0!3m2!1i1024!2i708!4f10.1!4m11!3e0!4m3!2sLucky+Frog+Photo+Booth+|+Video+Booth+Rental+Los+Angeles!1d33.835649!2d-118.0405814!4m5!5s0xaf59245327c844a1:0xea03724c227ca925!2sCostco+Wholesale!3m2!1d33.9195263!2d-118.1026756!5e0!3m2!1sen!2slt!4v1682029416597!5m2!1sen!2slt" width="800" height="800" style="border:0;" allowfullscreen="" loading="lazy" referrerpolicy="no-referrer-when-downgrade"&gt;&lt;/iframe&gt;</t>
  </si>
  <si>
    <t>Food4Less</t>
  </si>
  <si>
    <t>https://www.google.com/maps/dir/?api=1&amp;origin=Lucky+Frog+Photo+Booth+|+Video+Booth+Rental+Los+Angeles&amp;origin_place_id=undefined&amp;destination=Food4Less&amp;destination_place_id=ChIJJbznwzoo3YARAcB9juzgtwk&amp;travelmode=best</t>
  </si>
  <si>
    <t>https://www.google.com/maps/dir/?api=1&amp;origin=Lucky+Frog+Photo+Booth+|+Video+Booth+Rental+Los+Angeles&amp;origin_place_id=undefined&amp;destination=Food4Less&amp;destination_place_id=ChIJJbznwzoo3YARAcB9juzgtwk&amp;travelmode=driving</t>
  </si>
  <si>
    <t>https://www.google.com/maps/dir/?api=1&amp;origin=Lucky+Frog+Photo+Booth+|+Video+Booth+Rental+Los+Angeles&amp;origin_place_id=undefined&amp;destination=Food4Less&amp;destination_place_id=ChIJJbznwzoo3YARAcB9juzgtwk&amp;travelmode=bicycling</t>
  </si>
  <si>
    <t>https://maps.google.com?saddr=33.835649,-118.0405814&amp;daddr=33.8018936,-117.9377523</t>
  </si>
  <si>
    <t>https://www.google.com/maps/dir/33.835649,-118.0405814/33.8018936,-117.9377523</t>
  </si>
  <si>
    <t>&lt;iframe src="https://www.google.com/maps/embed?pb=!1m26!1m12!1m3!1d6449.198386797689!2d-117.9377523!3d33.8018936!2m3!1f0!2f0!3f0!3m2!1i1024!2i708!4f10.1!4m11!3e0!4m3!2sLucky+Frog+Photo+Booth+|+Video+Booth+Rental+Los+Angeles!1d33.835649!2d-118.0405814!4m5!5s0xaf59245327c844a1:0xea03724c227ca925!2sFood4Less!3m2!1d33.8018936!2d-117.9377523!5e0!3m2!1sen!2slt!4v1682029416597!5m2!1sen!2slt" width="800" height="800" style="border:0;" allowfullscreen="" loading="lazy" referrerpolicy="no-referrer-when-downgrade"&gt;&lt;/iframe&gt;</t>
  </si>
  <si>
    <t>The Home Depot</t>
  </si>
  <si>
    <t>https://www.google.com/maps/dir/?api=1&amp;origin=Lucky+Frog+Photo+Booth+|+Video+Booth+Rental+Los+Angeles&amp;origin_place_id=undefined&amp;destination=The+Home+Depot&amp;destination_place_id=ChIJt7GYzo8p3YARMheS7dNkYvI&amp;travelmode=best</t>
  </si>
  <si>
    <t>https://www.google.com/maps/dir/?api=1&amp;origin=Lucky+Frog+Photo+Booth+|+Video+Booth+Rental+Los+Angeles&amp;origin_place_id=undefined&amp;destination=The+Home+Depot&amp;destination_place_id=ChIJt7GYzo8p3YARMheS7dNkYvI&amp;travelmode=driving</t>
  </si>
  <si>
    <t>https://www.google.com/maps/dir/?api=1&amp;origin=Lucky+Frog+Photo+Booth+|+Video+Booth+Rental+Los+Angeles&amp;origin_place_id=undefined&amp;destination=The+Home+Depot&amp;destination_place_id=ChIJt7GYzo8p3YARMheS7dNkYvI&amp;travelmode=bicycling</t>
  </si>
  <si>
    <t>https://maps.google.com?saddr=33.835649,-118.0405814&amp;daddr=33.8418961,-117.9574746</t>
  </si>
  <si>
    <t>https://www.google.com/maps/dir/33.835649,-118.0405814/33.8418961,-117.9574746</t>
  </si>
  <si>
    <t>&lt;iframe src="https://www.google.com/maps/embed?pb=!1m26!1m12!1m3!1d6449.198386797689!2d-117.9574746!3d33.8418961!2m3!1f0!2f0!3f0!3m2!1i1024!2i708!4f10.1!4m11!3e0!4m3!2sLucky+Frog+Photo+Booth+|+Video+Booth+Rental+Los+Angeles!1d33.835649!2d-118.0405814!4m5!5s0xaf59245327c844a1:0xea03724c227ca925!2sThe+Home+Depot!3m2!1d33.8418961!2d-117.9574746!5e0!3m2!1sen!2slt!4v1682029416597!5m2!1sen!2slt" width="800" height="800" style="border:0;" allowfullscreen="" loading="lazy" referrerpolicy="no-referrer-when-downgrade"&gt;&lt;/iframe&gt;</t>
  </si>
  <si>
    <t>PIH Health Whittier Hospital</t>
  </si>
  <si>
    <t>https://www.google.com/maps/dir/?api=1&amp;origin=Lucky+Frog+Photo+Booth+|+Video+Booth+Rental+Los+Angeles&amp;origin_place_id=undefined&amp;destination=PIH+Health+Whittier+Hospital&amp;destination_place_id=ChIJ5Qwt_7vTwoARecJ1KcfOOIQ&amp;travelmode=best</t>
  </si>
  <si>
    <t>https://www.google.com/maps/dir/?api=1&amp;origin=Lucky+Frog+Photo+Booth+|+Video+Booth+Rental+Los+Angeles&amp;origin_place_id=undefined&amp;destination=PIH+Health+Whittier+Hospital&amp;destination_place_id=ChIJ5Qwt_7vTwoARecJ1KcfOOIQ&amp;travelmode=driving</t>
  </si>
  <si>
    <t>https://www.google.com/maps/dir/?api=1&amp;origin=Lucky+Frog+Photo+Booth+|+Video+Booth+Rental+Los+Angeles&amp;origin_place_id=undefined&amp;destination=PIH+Health+Whittier+Hospital&amp;destination_place_id=ChIJ5Qwt_7vTwoARecJ1KcfOOIQ&amp;travelmode=bicycling</t>
  </si>
  <si>
    <t>https://maps.google.com?saddr=33.835649,-118.0405814&amp;daddr=33.9690687,-118.0483086</t>
  </si>
  <si>
    <t>https://www.google.com/maps/dir/33.835649,-118.0405814/33.9690687,-118.0483086</t>
  </si>
  <si>
    <t>&lt;iframe src="https://www.google.com/maps/embed?pb=!1m26!1m12!1m3!1d6449.198386797689!2d-118.0483086!3d33.9690687!2m3!1f0!2f0!3f0!3m2!1i1024!2i708!4f10.1!4m11!3e0!4m3!2sLucky+Frog+Photo+Booth+|+Video+Booth+Rental+Los+Angeles!1d33.835649!2d-118.0405814!4m5!5s0xaf59245327c844a1:0xea03724c227ca925!2sPIH+Health+Whittier+Hospital!3m2!1d33.9690687!2d-118.0483086!5e0!3m2!1sen!2slt!4v1682029416597!5m2!1sen!2slt" width="800" height="800" style="border:0;" allowfullscreen="" loading="lazy" referrerpolicy="no-referrer-when-downgrade"&gt;&lt;/iframe&gt;</t>
  </si>
  <si>
    <t>Hollister Co.</t>
  </si>
  <si>
    <t>https://www.google.com/maps/dir/?api=1&amp;origin=Lucky+Frog+Photo+Booth+|+Video+Booth+Rental+Los+Angeles&amp;origin_place_id=undefined&amp;destination=Hollister+Co.&amp;destination_place_id=ChIJ55lHRHQt3YARP_9mbPEuKJk&amp;travelmode=best</t>
  </si>
  <si>
    <t>https://www.google.com/maps/dir/?api=1&amp;origin=Lucky+Frog+Photo+Booth+|+Video+Booth+Rental+Los+Angeles&amp;origin_place_id=undefined&amp;destination=Hollister+Co.&amp;destination_place_id=ChIJ55lHRHQt3YARP_9mbPEuKJk&amp;travelmode=driving</t>
  </si>
  <si>
    <t>https://www.google.com/maps/dir/?api=1&amp;origin=Lucky+Frog+Photo+Booth+|+Video+Booth+Rental+Los+Angeles&amp;origin_place_id=undefined&amp;destination=Hollister+Co.&amp;destination_place_id=ChIJ55lHRHQt3YARP_9mbPEuKJk&amp;travelmode=bicycling</t>
  </si>
  <si>
    <t>https://maps.google.com?saddr=33.835649,-118.0405814&amp;daddr=33.8623224,-118.0943856</t>
  </si>
  <si>
    <t>https://www.google.com/maps/dir/33.835649,-118.0405814/33.8623224,-118.0943856</t>
  </si>
  <si>
    <t>&lt;iframe src="https://www.google.com/maps/embed?pb=!1m26!1m12!1m3!1d6449.198386797689!2d-118.0943856!3d33.8623224!2m3!1f0!2f0!3f0!3m2!1i1024!2i708!4f10.1!4m11!3e0!4m3!2sLucky+Frog+Photo+Booth+|+Video+Booth+Rental+Los+Angeles!1d33.835649!2d-118.0405814!4m5!5s0xaf59245327c844a1:0xea03724c227ca925!2sHollister+Co.!3m2!1d33.8623224!2d-118.0943856!5e0!3m2!1sen!2slt!4v1682029416597!5m2!1sen!2slt" width="800" height="800" style="border:0;" allowfullscreen="" loading="lazy" referrerpolicy="no-referrer-when-downgrade"&gt;&lt;/iframe&gt;</t>
  </si>
  <si>
    <t>Forever 21</t>
  </si>
  <si>
    <t>https://www.google.com/maps/dir/?api=1&amp;origin=Lucky+Frog+Photo+Booth+|+Video+Booth+Rental+Los+Angeles&amp;origin_place_id=undefined&amp;destination=Forever+21&amp;destination_place_id=ChIJl0znByfY3IARz7Ogy-fTLiA&amp;travelmode=best</t>
  </si>
  <si>
    <t>https://www.google.com/maps/dir/?api=1&amp;origin=Lucky+Frog+Photo+Booth+|+Video+Booth+Rental+Los+Angeles&amp;origin_place_id=undefined&amp;destination=Forever+21&amp;destination_place_id=ChIJl0znByfY3IARz7Ogy-fTLiA&amp;travelmode=driving</t>
  </si>
  <si>
    <t>https://www.google.com/maps/dir/?api=1&amp;origin=Lucky+Frog+Photo+Booth+|+Video+Booth+Rental+Los+Angeles&amp;origin_place_id=undefined&amp;destination=Forever+21&amp;destination_place_id=ChIJl0znByfY3IARz7Ogy-fTLiA&amp;travelmode=bicycling</t>
  </si>
  <si>
    <t>https://maps.google.com?saddr=33.835649,-118.0405814&amp;daddr=33.7826441,-117.8928147</t>
  </si>
  <si>
    <t>https://www.google.com/maps/dir/33.835649,-118.0405814/33.7826441,-117.8928147</t>
  </si>
  <si>
    <t>&lt;iframe src="https://www.google.com/maps/embed?pb=!1m26!1m12!1m3!1d6449.198386797689!2d-117.8928147!3d33.7826441!2m3!1f0!2f0!3f0!3m2!1i1024!2i708!4f10.1!4m11!3e0!4m3!2sLucky+Frog+Photo+Booth+|+Video+Booth+Rental+Los+Angeles!1d33.835649!2d-118.0405814!4m5!5s0xaf59245327c844a1:0xea03724c227ca925!2sForever+21!3m2!1d33.7826441!2d-117.8928147!5e0!3m2!1sen!2slt!4v1682029416597!5m2!1sen!2slt" width="800" height="800" style="border:0;" allowfullscreen="" loading="lazy" referrerpolicy="no-referrer-when-downgrade"&gt;&lt;/iframe&gt;</t>
  </si>
  <si>
    <t>Aéropostale</t>
  </si>
  <si>
    <t>https://www.google.com/maps/dir/?api=1&amp;origin=Lucky+Frog+Photo+Booth+|+Video+Booth+Rental+Los+Angeles&amp;origin_place_id=undefined&amp;destination=Aéropostale&amp;destination_place_id=ChIJl0znByfY3IARz5fDGAz8Gl8&amp;travelmode=best</t>
  </si>
  <si>
    <t>https://www.google.com/maps/dir/?api=1&amp;origin=Lucky+Frog+Photo+Booth+|+Video+Booth+Rental+Los+Angeles&amp;origin_place_id=undefined&amp;destination=Aéropostale&amp;destination_place_id=ChIJl0znByfY3IARz5fDGAz8Gl8&amp;travelmode=driving</t>
  </si>
  <si>
    <t>https://www.google.com/maps/dir/?api=1&amp;origin=Lucky+Frog+Photo+Booth+|+Video+Booth+Rental+Los+Angeles&amp;origin_place_id=undefined&amp;destination=Aéropostale&amp;destination_place_id=ChIJl0znByfY3IARz5fDGAz8Gl8&amp;travelmode=bicycling</t>
  </si>
  <si>
    <t>https://maps.google.com?saddr=33.835649,-118.0405814&amp;daddr=33.7837379,-117.8924565</t>
  </si>
  <si>
    <t>https://www.google.com/maps/dir/33.835649,-118.0405814/33.7837379,-117.8924565</t>
  </si>
  <si>
    <t>&lt;iframe src="https://www.google.com/maps/embed?pb=!1m26!1m12!1m3!1d6449.198386797689!2d-117.8924565!3d33.7837379!2m3!1f0!2f0!3f0!3m2!1i1024!2i708!4f10.1!4m11!3e0!4m3!2sLucky+Frog+Photo+Booth+|+Video+Booth+Rental+Los+Angeles!1d33.835649!2d-118.0405814!4m5!5s0xaf59245327c844a1:0xea03724c227ca925!2sAéropostale!3m2!1d33.7837379!2d-117.8924565!5e0!3m2!1sen!2slt!4v1682029416597!5m2!1sen!2slt" width="800" height="800" style="border:0;" allowfullscreen="" loading="lazy" referrerpolicy="no-referrer-when-downgrade"&gt;&lt;/iframe&gt;</t>
  </si>
  <si>
    <t>Macy's</t>
  </si>
  <si>
    <t>https://www.google.com/maps/dir/?api=1&amp;origin=Lucky+Frog+Photo+Booth+|+Video+Booth+Rental+Los+Angeles&amp;origin_place_id=undefined&amp;destination=Macy's&amp;destination_place_id=ChIJTfNk_AUm3YAR5mGOj9ds48E&amp;travelmode=best</t>
  </si>
  <si>
    <t>https://www.google.com/maps/dir/?api=1&amp;origin=Lucky+Frog+Photo+Booth+|+Video+Booth+Rental+Los+Angeles&amp;origin_place_id=undefined&amp;destination=Macy's&amp;destination_place_id=ChIJTfNk_AUm3YAR5mGOj9ds48E&amp;travelmode=driving</t>
  </si>
  <si>
    <t>https://www.google.com/maps/dir/?api=1&amp;origin=Lucky+Frog+Photo+Booth+|+Video+Booth+Rental+Los+Angeles&amp;origin_place_id=undefined&amp;destination=Macy's&amp;destination_place_id=ChIJTfNk_AUm3YAR5mGOj9ds48E&amp;travelmode=bicycling</t>
  </si>
  <si>
    <t>https://maps.google.com?saddr=33.835649,-118.0405814&amp;daddr=33.74669400000001,-118.014175</t>
  </si>
  <si>
    <t>https://www.google.com/maps/dir/33.835649,-118.0405814/33.74669400000001,-118.014175</t>
  </si>
  <si>
    <t>&lt;iframe src="https://www.google.com/maps/embed?pb=!1m26!1m12!1m3!1d6449.198386797689!2d-118.014175!3d33.74669400000001!2m3!1f0!2f0!3f0!3m2!1i1024!2i708!4f10.1!4m11!3e0!4m3!2sLucky+Frog+Photo+Booth+|+Video+Booth+Rental+Los+Angeles!1d33.835649!2d-118.0405814!4m5!5s0xaf59245327c844a1:0xea03724c227ca925!2sMacy's!3m2!1d33.74669400000001!2d-118.014175!5e0!3m2!1sen!2slt!4v1682029416597!5m2!1sen!2slt" width="800" height="800" style="border:0;" allowfullscreen="" loading="lazy" referrerpolicy="no-referrer-when-downgrade"&gt;&lt;/iframe&gt;</t>
  </si>
  <si>
    <t>American Eagle Outlet</t>
  </si>
  <si>
    <t>https://www.google.com/maps/dir/?api=1&amp;origin=Lucky+Frog+Photo+Booth+|+Video+Booth+Rental+Los+Angeles&amp;origin_place_id=undefined&amp;destination=American+Eagle+Outlet&amp;destination_place_id=ChIJ2-XgByfY3IARkkK7arSBRq0&amp;travelmode=best</t>
  </si>
  <si>
    <t>https://www.google.com/maps/dir/?api=1&amp;origin=Lucky+Frog+Photo+Booth+|+Video+Booth+Rental+Los+Angeles&amp;origin_place_id=undefined&amp;destination=American+Eagle+Outlet&amp;destination_place_id=ChIJ2-XgByfY3IARkkK7arSBRq0&amp;travelmode=driving</t>
  </si>
  <si>
    <t>https://www.google.com/maps/dir/?api=1&amp;origin=Lucky+Frog+Photo+Booth+|+Video+Booth+Rental+Los+Angeles&amp;origin_place_id=undefined&amp;destination=American+Eagle+Outlet&amp;destination_place_id=ChIJ2-XgByfY3IARkkK7arSBRq0&amp;travelmode=bicycling</t>
  </si>
  <si>
    <t>https://maps.google.com?saddr=33.835649,-118.0405814&amp;daddr=33.782206,-117.89175</t>
  </si>
  <si>
    <t>https://www.google.com/maps/dir/33.835649,-118.0405814/33.782206,-117.89175</t>
  </si>
  <si>
    <t>&lt;iframe src="https://www.google.com/maps/embed?pb=!1m26!1m12!1m3!1d6449.198386797689!2d-117.89175!3d33.782206!2m3!1f0!2f0!3f0!3m2!1i1024!2i708!4f10.1!4m11!3e0!4m3!2sLucky+Frog+Photo+Booth+|+Video+Booth+Rental+Los+Angeles!1d33.835649!2d-118.0405814!4m5!5s0xaf59245327c844a1:0xea03724c227ca925!2sAmerican+Eagle+Outlet!3m2!1d33.782206!2d-117.89175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</si>
  <si>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https://www.google.com/maps/dir/?api=1&amp;origin=Lucky+Frog+Photo+Booth+|+Video+Booth+Rental+Los+Angeles&amp;origin_place_id=undefined&amp;destination=Macy's&amp;destination_place_id=ChIJmeyqN_Qy3YARQE8PRxYGSC8&amp;travelmode=best</t>
  </si>
  <si>
    <t>https://www.google.com/maps/dir/?api=1&amp;origin=Lucky+Frog+Photo+Booth+|+Video+Booth+Rental+Los+Angeles&amp;origin_place_id=undefined&amp;destination=Macy's&amp;destination_place_id=ChIJmeyqN_Qy3YARQE8PRxYGSC8&amp;travelmode=driving</t>
  </si>
  <si>
    <t>https://www.google.com/maps/dir/?api=1&amp;origin=Lucky+Frog+Photo+Booth+|+Video+Booth+Rental+Los+Angeles&amp;origin_place_id=undefined&amp;destination=Macy's&amp;destination_place_id=ChIJmeyqN_Qy3YARQE8PRxYGSC8&amp;travelmode=bicycling</t>
  </si>
  <si>
    <t>https://maps.google.com?saddr=33.835649,-118.0405814&amp;daddr=33.850132,-118.1405785</t>
  </si>
  <si>
    <t>https://www.google.com/maps/dir/33.835649,-118.0405814/33.850132,-118.1405785</t>
  </si>
  <si>
    <t>&lt;iframe src="https://www.google.com/maps/embed?pb=!1m26!1m12!1m3!1d6449.198386797689!2d-118.1405785!3d33.850132!2m3!1f0!2f0!3f0!3m2!1i1024!2i708!4f10.1!4m11!3e0!4m3!2sLucky+Frog+Photo+Booth+|+Video+Booth+Rental+Los+Angeles!1d33.835649!2d-118.0405814!4m5!5s0xaf59245327c844a1:0xea03724c227ca925!2sMacy's!3m2!1d33.850132!2d-118.1405785!5e0!3m2!1sen!2slt!4v1682029416597!5m2!1sen!2slt" width="800" height="800" style="border:0;" allowfullscreen="" loading="lazy" referrerpolicy="no-referrer-when-downgrade"&gt;&lt;/iframe&gt;</t>
  </si>
  <si>
    <t>Carter's</t>
  </si>
  <si>
    <t>https://www.google.com/maps/dir/?api=1&amp;origin=Lucky+Frog+Photo+Booth+|+Video+Booth+Rental+Los+Angeles&amp;origin_place_id=undefined&amp;destination=Carter's&amp;destination_place_id=ChIJl0znByfY3IARAwf5sxYoRgQ&amp;travelmode=best</t>
  </si>
  <si>
    <t>https://www.google.com/maps/dir/?api=1&amp;origin=Lucky+Frog+Photo+Booth+|+Video+Booth+Rental+Los+Angeles&amp;origin_place_id=undefined&amp;destination=Carter's&amp;destination_place_id=ChIJl0znByfY3IARAwf5sxYoRgQ&amp;travelmode=driving</t>
  </si>
  <si>
    <t>https://www.google.com/maps/dir/?api=1&amp;origin=Lucky+Frog+Photo+Booth+|+Video+Booth+Rental+Los+Angeles&amp;origin_place_id=undefined&amp;destination=Carter's&amp;destination_place_id=ChIJl0znByfY3IARAwf5sxYoRgQ&amp;travelmode=bicycling</t>
  </si>
  <si>
    <t>https://maps.google.com?saddr=33.835649,-118.0405814&amp;daddr=33.7839766,-117.8935568</t>
  </si>
  <si>
    <t>https://www.google.com/maps/dir/33.835649,-118.0405814/33.7839766,-117.8935568</t>
  </si>
  <si>
    <t>&lt;iframe src="https://www.google.com/maps/embed?pb=!1m26!1m12!1m3!1d6449.198386797689!2d-117.8935568!3d33.7839766!2m3!1f0!2f0!3f0!3m2!1i1024!2i708!4f10.1!4m11!3e0!4m3!2sLucky+Frog+Photo+Booth+|+Video+Booth+Rental+Los+Angeles!1d33.835649!2d-118.0405814!4m5!5s0xaf59245327c844a1:0xea03724c227ca925!2sCarter's!3m2!1d33.7839766!2d-117.8935568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</si>
  <si>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https://www.google.com/maps/dir/?api=1&amp;origin=Lucky+Frog+Photo+Booth+|+Video+Booth+Rental+Los+Angeles&amp;origin_place_id=undefined&amp;destination=Macy's&amp;destination_place_id=ChIJ8565_XMt3YARx4UIKYn6qDc&amp;travelmode=best</t>
  </si>
  <si>
    <t>https://www.google.com/maps/dir/?api=1&amp;origin=Lucky+Frog+Photo+Booth+|+Video+Booth+Rental+Los+Angeles&amp;origin_place_id=undefined&amp;destination=Macy's&amp;destination_place_id=ChIJ8565_XMt3YARx4UIKYn6qDc&amp;travelmode=driving</t>
  </si>
  <si>
    <t>https://www.google.com/maps/dir/?api=1&amp;origin=Lucky+Frog+Photo+Booth+|+Video+Booth+Rental+Los+Angeles&amp;origin_place_id=undefined&amp;destination=Macy's&amp;destination_place_id=ChIJ8565_XMt3YARx4UIKYn6qDc&amp;travelmode=bicycling</t>
  </si>
  <si>
    <t>https://maps.google.com?saddr=33.835649,-118.0405814&amp;daddr=33.859973,-118.093031</t>
  </si>
  <si>
    <t>https://www.google.com/maps/dir/33.835649,-118.0405814/33.859973,-118.093031</t>
  </si>
  <si>
    <t>&lt;iframe src="https://www.google.com/maps/embed?pb=!1m26!1m12!1m3!1d6449.198386797689!2d-118.093031!3d33.859973!2m3!1f0!2f0!3f0!3m2!1i1024!2i708!4f10.1!4m11!3e0!4m3!2sLucky+Frog+Photo+Booth+|+Video+Booth+Rental+Los+Angeles!1d33.835649!2d-118.0405814!4m5!5s0xaf59245327c844a1:0xea03724c227ca925!2sMacy's!3m2!1d33.859973!2d-118.093031!5e0!3m2!1sen!2slt!4v1682029416597!5m2!1sen!2slt" width="800" height="800" style="border:0;" allowfullscreen="" loading="lazy" referrerpolicy="no-referrer-when-downgrade"&gt;&lt;/iframe&gt;</t>
  </si>
  <si>
    <t>Apple Brea Mall</t>
  </si>
  <si>
    <t>https://www.google.com/maps/dir/?api=1&amp;origin=Lucky+Frog+Photo+Booth+|+Video+Booth+Rental+Los+Angeles&amp;origin_place_id=undefined&amp;destination=Apple+Brea+Mall&amp;destination_place_id=ChIJxf___-_U3IARAYBCGNp8oyo&amp;travelmode=best</t>
  </si>
  <si>
    <t>https://www.google.com/maps/dir/?api=1&amp;origin=Lucky+Frog+Photo+Booth+|+Video+Booth+Rental+Los+Angeles&amp;origin_place_id=undefined&amp;destination=Apple+Brea+Mall&amp;destination_place_id=ChIJxf___-_U3IARAYBCGNp8oyo&amp;travelmode=driving</t>
  </si>
  <si>
    <t>https://www.google.com/maps/dir/?api=1&amp;origin=Lucky+Frog+Photo+Booth+|+Video+Booth+Rental+Los+Angeles&amp;origin_place_id=undefined&amp;destination=Apple+Brea+Mall&amp;destination_place_id=ChIJxf___-_U3IARAYBCGNp8oyo&amp;travelmode=bicycling</t>
  </si>
  <si>
    <t>https://maps.google.com?saddr=33.835649,-118.0405814&amp;daddr=33.9157374,-117.8866532</t>
  </si>
  <si>
    <t>https://www.google.com/maps/dir/33.835649,-118.0405814/33.9157374,-117.8866532</t>
  </si>
  <si>
    <t>&lt;iframe src="https://www.google.com/maps/embed?pb=!1m26!1m12!1m3!1d6449.198386797689!2d-117.8866532!3d33.9157374!2m3!1f0!2f0!3f0!3m2!1i1024!2i708!4f10.1!4m11!3e0!4m3!2sLucky+Frog+Photo+Booth+|+Video+Booth+Rental+Los+Angeles!1d33.835649!2d-118.0405814!4m5!5s0xaf59245327c844a1:0xea03724c227ca925!2sApple+Brea+Mall!3m2!1d33.9157374!2d-117.8866532!5e0!3m2!1sen!2slt!4v1682029416597!5m2!1sen!2slt" width="800" height="800" style="border:0;" allowfullscreen="" loading="lazy" referrerpolicy="no-referrer-when-downgrade"&gt;&lt;/iframe&gt;</t>
  </si>
  <si>
    <t>Levi’s Outlet Store</t>
  </si>
  <si>
    <t>https://www.google.com/maps/dir/?api=1&amp;origin=Lucky+Frog+Photo+Booth+|+Video+Booth+Rental+Los+Angeles&amp;origin_place_id=undefined&amp;destination=Levi’s+Outlet+Store&amp;destination_place_id=ChIJl0znByfY3IARXHhKm1MWjVI&amp;travelmode=best</t>
  </si>
  <si>
    <t>https://www.google.com/maps/dir/?api=1&amp;origin=Lucky+Frog+Photo+Booth+|+Video+Booth+Rental+Los+Angeles&amp;origin_place_id=undefined&amp;destination=Levi’s+Outlet+Store&amp;destination_place_id=ChIJl0znByfY3IARXHhKm1MWjVI&amp;travelmode=driving</t>
  </si>
  <si>
    <t>https://www.google.com/maps/dir/?api=1&amp;origin=Lucky+Frog+Photo+Booth+|+Video+Booth+Rental+Los+Angeles&amp;origin_place_id=undefined&amp;destination=Levi’s+Outlet+Store&amp;destination_place_id=ChIJl0znByfY3IARXHhKm1MWjVI&amp;travelmode=bicycling</t>
  </si>
  <si>
    <t>https://maps.google.com?saddr=33.835649,-118.0405814&amp;daddr=33.7814132,-117.8923112</t>
  </si>
  <si>
    <t>https://www.google.com/maps/dir/33.835649,-118.0405814/33.7814132,-117.8923112</t>
  </si>
  <si>
    <t>&lt;iframe src="https://www.google.com/maps/embed?pb=!1m26!1m12!1m3!1d6449.198386797689!2d-117.8923112!3d33.7814132!2m3!1f0!2f0!3f0!3m2!1i1024!2i708!4f10.1!4m11!3e0!4m3!2sLucky+Frog+Photo+Booth+|+Video+Booth+Rental+Los+Angeles!1d33.835649!2d-118.0405814!4m5!5s0xaf59245327c844a1:0xea03724c227ca925!2sLevi’s+Outlet+Store!3m2!1d33.7814132!2d-117.8923112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</si>
  <si>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https://www.google.com/maps/dir/?api=1&amp;origin=Lucky+Frog+Photo+Booth+|+Video+Booth+Rental+Los+Angeles&amp;origin_place_id=undefined&amp;destination=Hollister+Co.&amp;destination_place_id=ChIJl0znByfY3IARF4NKed-Q8wE&amp;travelmode=best</t>
  </si>
  <si>
    <t>https://www.google.com/maps/dir/?api=1&amp;origin=Lucky+Frog+Photo+Booth+|+Video+Booth+Rental+Los+Angeles&amp;origin_place_id=undefined&amp;destination=Hollister+Co.&amp;destination_place_id=ChIJl0znByfY3IARF4NKed-Q8wE&amp;travelmode=driving</t>
  </si>
  <si>
    <t>https://www.google.com/maps/dir/?api=1&amp;origin=Lucky+Frog+Photo+Booth+|+Video+Booth+Rental+Los+Angeles&amp;origin_place_id=undefined&amp;destination=Hollister+Co.&amp;destination_place_id=ChIJl0znByfY3IARF4NKed-Q8wE&amp;travelmode=bicycling</t>
  </si>
  <si>
    <t>https://maps.google.com?saddr=33.835649,-118.0405814&amp;daddr=33.7827101,-117.89208</t>
  </si>
  <si>
    <t>https://www.google.com/maps/dir/33.835649,-118.0405814/33.7827101,-117.89208</t>
  </si>
  <si>
    <t>&lt;iframe src="https://www.google.com/maps/embed?pb=!1m26!1m12!1m3!1d6449.198386797689!2d-117.89208!3d33.7827101!2m3!1f0!2f0!3f0!3m2!1i1024!2i708!4f10.1!4m11!3e0!4m3!2sLucky+Frog+Photo+Booth+|+Video+Booth+Rental+Los+Angeles!1d33.835649!2d-118.0405814!4m5!5s0xaf59245327c844a1:0xea03724c227ca925!2sHollister+Co.!3m2!1d33.7827101!2d-117.89208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</si>
  <si>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https://www.google.com/maps/dir/?api=1&amp;origin=Lucky+Frog+Photo+Booth+|+Video+Booth+Rental+Los+Angeles&amp;origin_place_id=undefined&amp;destination=The+Home+Depot&amp;destination_place_id=ChIJZ0f6Z9Yz3YAR14Hmm8HVYDM&amp;travelmode=best</t>
  </si>
  <si>
    <t>https://www.google.com/maps/dir/?api=1&amp;origin=Lucky+Frog+Photo+Booth+|+Video+Booth+Rental+Los+Angeles&amp;origin_place_id=undefined&amp;destination=The+Home+Depot&amp;destination_place_id=ChIJZ0f6Z9Yz3YAR14Hmm8HVYDM&amp;travelmode=driving</t>
  </si>
  <si>
    <t>https://www.google.com/maps/dir/?api=1&amp;origin=Lucky+Frog+Photo+Booth+|+Video+Booth+Rental+Los+Angeles&amp;origin_place_id=undefined&amp;destination=The+Home+Depot&amp;destination_place_id=ChIJZ0f6Z9Yz3YAR14Hmm8HVYDM&amp;travelmode=bicycling</t>
  </si>
  <si>
    <t>https://maps.google.com?saddr=33.835649,-118.0405814&amp;daddr=33.8017165,-118.1658432</t>
  </si>
  <si>
    <t>https://www.google.com/maps/dir/33.835649,-118.0405814/33.8017165,-118.1658432</t>
  </si>
  <si>
    <t>&lt;iframe src="https://www.google.com/maps/embed?pb=!1m26!1m12!1m3!1d6449.198386797689!2d-118.1658432!3d33.8017165!2m3!1f0!2f0!3f0!3m2!1i1024!2i708!4f10.1!4m11!3e0!4m3!2sLucky+Frog+Photo+Booth+|+Video+Booth+Rental+Los+Angeles!1d33.835649!2d-118.0405814!4m5!5s0xaf59245327c844a1:0xea03724c227ca925!2sThe+Home+Depot!3m2!1d33.8017165!2d-118.1658432!5e0!3m2!1sen!2slt!4v1682029416597!5m2!1sen!2slt" width="800" height="800" style="border:0;" allowfullscreen="" loading="lazy" referrerpolicy="no-referrer-when-downgrade"&gt;&lt;/iframe&gt;</t>
  </si>
  <si>
    <t>Savers</t>
  </si>
  <si>
    <t>https://www.google.com/maps/dir/?api=1&amp;origin=Lucky+Frog+Photo+Booth+|+Video+Booth+Rental+Los+Angeles&amp;origin_place_id=undefined&amp;destination=Savers&amp;destination_place_id=ChIJTed4PzYr3YARPvMnghfObSY&amp;travelmode=best</t>
  </si>
  <si>
    <t>https://www.google.com/maps/dir/?api=1&amp;origin=Lucky+Frog+Photo+Booth+|+Video+Booth+Rental+Los+Angeles&amp;origin_place_id=undefined&amp;destination=Savers&amp;destination_place_id=ChIJTed4PzYr3YARPvMnghfObSY&amp;travelmode=driving</t>
  </si>
  <si>
    <t>https://www.google.com/maps/dir/?api=1&amp;origin=Lucky+Frog+Photo+Booth+|+Video+Booth+Rental+Los+Angeles&amp;origin_place_id=undefined&amp;destination=Savers&amp;destination_place_id=ChIJTed4PzYr3YARPvMnghfObSY&amp;travelmode=bicycling</t>
  </si>
  <si>
    <t>https://maps.google.com?saddr=33.835649,-118.0405814&amp;daddr=33.9181747,-117.9936307</t>
  </si>
  <si>
    <t>https://www.google.com/maps/dir/33.835649,-118.0405814/33.9181747,-117.9936307</t>
  </si>
  <si>
    <t>&lt;iframe src="https://www.google.com/maps/embed?pb=!1m26!1m12!1m3!1d6449.198386797689!2d-117.9936307!3d33.9181747!2m3!1f0!2f0!3f0!3m2!1i1024!2i708!4f10.1!4m11!3e0!4m3!2sLucky+Frog+Photo+Booth+|+Video+Booth+Rental+Los+Angeles!1d33.835649!2d-118.0405814!4m5!5s0xaf59245327c844a1:0xea03724c227ca925!2sSavers!3m2!1d33.9181747!2d-117.9936307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</si>
  <si>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https://www.google.com/maps/dir/?api=1&amp;origin=Lucky+Frog+Photo+Booth+|+Video+Booth+Rental+Los+Angeles&amp;origin_place_id=undefined&amp;destination=Macy's&amp;destination_place_id=ChIJReOKz87Z3IARMKV4W1Nl9WI&amp;travelmode=best</t>
  </si>
  <si>
    <t>https://www.google.com/maps/dir/?api=1&amp;origin=Lucky+Frog+Photo+Booth+|+Video+Booth+Rental+Los+Angeles&amp;origin_place_id=undefined&amp;destination=Macy's&amp;destination_place_id=ChIJReOKz87Z3IARMKV4W1Nl9WI&amp;travelmode=driving</t>
  </si>
  <si>
    <t>https://www.google.com/maps/dir/?api=1&amp;origin=Lucky+Frog+Photo+Booth+|+Video+Booth+Rental+Los+Angeles&amp;origin_place_id=undefined&amp;destination=Macy's&amp;destination_place_id=ChIJReOKz87Z3IARMKV4W1Nl9WI&amp;travelmode=bicycling</t>
  </si>
  <si>
    <t>https://maps.google.com?saddr=33.835649,-118.0405814&amp;daddr=33.77619549999999,-117.8692514</t>
  </si>
  <si>
    <t>https://www.google.com/maps/dir/33.835649,-118.0405814/33.77619549999999,-117.8692514</t>
  </si>
  <si>
    <t>&lt;iframe src="https://www.google.com/maps/embed?pb=!1m26!1m12!1m3!1d6449.198386797689!2d-117.8692514!3d33.77619549999999!2m3!1f0!2f0!3f0!3m2!1i1024!2i708!4f10.1!4m11!3e0!4m3!2sLucky+Frog+Photo+Booth+|+Video+Booth+Rental+Los+Angeles!1d33.835649!2d-118.0405814!4m5!5s0xaf59245327c844a1:0xea03724c227ca925!2sMacy's!3m2!1d33.77619549999999!2d-117.8692514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</si>
  <si>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https://www.google.com/maps/dir/?api=1&amp;origin=Lucky+Frog+Photo+Booth+|+Video+Booth+Rental+Los+Angeles&amp;origin_place_id=undefined&amp;destination=Costco+Wholesale&amp;destination_place_id=ChIJE2GZbAoo3YARdJfsuT5AMJ8&amp;travelmode=best</t>
  </si>
  <si>
    <t>https://www.google.com/maps/dir/?api=1&amp;origin=Lucky+Frog+Photo+Booth+|+Video+Booth+Rental+Los+Angeles&amp;origin_place_id=undefined&amp;destination=Costco+Wholesale&amp;destination_place_id=ChIJE2GZbAoo3YARdJfsuT5AMJ8&amp;travelmode=driving</t>
  </si>
  <si>
    <t>https://www.google.com/maps/dir/?api=1&amp;origin=Lucky+Frog+Photo+Booth+|+Video+Booth+Rental+Los+Angeles&amp;origin_place_id=undefined&amp;destination=Costco+Wholesale&amp;destination_place_id=ChIJE2GZbAoo3YARdJfsuT5AMJ8&amp;travelmode=bicycling</t>
  </si>
  <si>
    <t>https://maps.google.com?saddr=33.835649,-118.0405814&amp;daddr=33.77279869999999,-117.9406437</t>
  </si>
  <si>
    <t>https://www.google.com/maps/dir/33.835649,-118.0405814/33.77279869999999,-117.9406437</t>
  </si>
  <si>
    <t>&lt;iframe src="https://www.google.com/maps/embed?pb=!1m26!1m12!1m3!1d6449.198386797689!2d-117.9406437!3d33.77279869999999!2m3!1f0!2f0!3f0!3m2!1i1024!2i708!4f10.1!4m11!3e0!4m3!2sLucky+Frog+Photo+Booth+|+Video+Booth+Rental+Los+Angeles!1d33.835649!2d-118.0405814!4m5!5s0xaf59245327c844a1:0xea03724c227ca925!2sCostco+Wholesale!3m2!1d33.77279869999999!2d-117.9406437!5e0!3m2!1sen!2slt!4v1682029416597!5m2!1sen!2slt" width="800" height="800" style="border:0;" allowfullscreen="" loading="lazy" referrerpolicy="no-referrer-when-downgrade"&gt;&lt;/iframe&gt;</t>
  </si>
  <si>
    <t>Discovery Cube</t>
  </si>
  <si>
    <t>https://www.google.com/maps/dir/?api=1&amp;origin=Lucky+Frog+Photo+Booth+|+Video+Booth+Rental+Los+Angeles&amp;origin_place_id=undefined&amp;destination=Discovery+Cube&amp;destination_place_id=ChIJXzC2OsjZ3IAR_H-q2B1k3fI&amp;travelmode=best</t>
  </si>
  <si>
    <t>https://www.google.com/maps/dir/?api=1&amp;origin=Lucky+Frog+Photo+Booth+|+Video+Booth+Rental+Los+Angeles&amp;origin_place_id=undefined&amp;destination=Discovery+Cube&amp;destination_place_id=ChIJXzC2OsjZ3IAR_H-q2B1k3fI&amp;travelmode=driving</t>
  </si>
  <si>
    <t>https://www.google.com/maps/dir/?api=1&amp;origin=Lucky+Frog+Photo+Booth+|+Video+Booth+Rental+Los+Angeles&amp;origin_place_id=undefined&amp;destination=Discovery+Cube&amp;destination_place_id=ChIJXzC2OsjZ3IAR_H-q2B1k3fI&amp;travelmode=bicycling</t>
  </si>
  <si>
    <t>https://maps.google.com?saddr=33.835649,-118.0405814&amp;daddr=33.7702538,-117.8678641</t>
  </si>
  <si>
    <t>https://www.google.com/maps/dir/33.835649,-118.0405814/33.7702538,-117.8678641</t>
  </si>
  <si>
    <t>&lt;iframe src="https://www.google.com/maps/embed?pb=!1m26!1m12!1m3!1d6449.198386797689!2d-117.8678641!3d33.7702538!2m3!1f0!2f0!3f0!3m2!1i1024!2i708!4f10.1!4m11!3e0!4m3!2sLucky+Frog+Photo+Booth+|+Video+Booth+Rental+Los+Angeles!1d33.835649!2d-118.0405814!4m5!5s0xaf59245327c844a1:0xea03724c227ca925!2sDiscovery+Cube!3m2!1d33.7702538!2d-117.8678641!5e0!3m2!1sen!2slt!4v1682029416597!5m2!1sen!2slt" width="800" height="800" style="border:0;" allowfullscreen="" loading="lazy" referrerpolicy="no-referrer-when-downgrade"&gt;&lt;/iframe&gt;</t>
  </si>
  <si>
    <t>Cabe Toyota</t>
  </si>
  <si>
    <t>https://www.google.com/maps/dir/?api=1&amp;origin=Lucky+Frog+Photo+Booth+|+Video+Booth+Rental+Los+Angeles&amp;origin_place_id=undefined&amp;destination=Cabe+Toyota&amp;destination_place_id=ChIJEZgNN6jMwoARJ1_7aTrTRKw&amp;travelmode=best</t>
  </si>
  <si>
    <t>https://www.google.com/maps/dir/?api=1&amp;origin=Lucky+Frog+Photo+Booth+|+Video+Booth+Rental+Los+Angeles&amp;origin_place_id=undefined&amp;destination=Cabe+Toyota&amp;destination_place_id=ChIJEZgNN6jMwoARJ1_7aTrTRKw&amp;travelmode=driving</t>
  </si>
  <si>
    <t>https://www.google.com/maps/dir/?api=1&amp;origin=Lucky+Frog+Photo+Booth+|+Video+Booth+Rental+Los+Angeles&amp;origin_place_id=undefined&amp;destination=Cabe+Toyota&amp;destination_place_id=ChIJEZgNN6jMwoARJ1_7aTrTRKw&amp;travelmode=bicycling</t>
  </si>
  <si>
    <t>https://maps.google.com?saddr=33.835649,-118.0405814&amp;daddr=33.80858769999999,-118.1898648</t>
  </si>
  <si>
    <t>https://www.google.com/maps/dir/33.835649,-118.0405814/33.80858769999999,-118.1898648</t>
  </si>
  <si>
    <t>&lt;iframe src="https://www.google.com/maps/embed?pb=!1m26!1m12!1m3!1d6449.198386797689!2d-118.1898648!3d33.80858769999999!2m3!1f0!2f0!3f0!3m2!1i1024!2i708!4f10.1!4m11!3e0!4m3!2sLucky+Frog+Photo+Booth+|+Video+Booth+Rental+Los+Angeles!1d33.835649!2d-118.0405814!4m5!5s0xaf59245327c844a1:0xea03724c227ca925!2sCabe+Toyota!3m2!1d33.80858769999999!2d-118.1898648!5e0!3m2!1sen!2slt!4v1682029416597!5m2!1sen!2slt" width="800" height="800" style="border:0;" allowfullscreen="" loading="lazy" referrerpolicy="no-referrer-when-downgrade"&gt;&lt;/iframe&gt;</t>
  </si>
  <si>
    <t>Tommy Hilfiger</t>
  </si>
  <si>
    <t>https://www.google.com/maps/dir/?api=1&amp;origin=Lucky+Frog+Photo+Booth+|+Video+Booth+Rental+Los+Angeles&amp;origin_place_id=undefined&amp;destination=Tommy+Hilfiger&amp;destination_place_id=ChIJl0znByfY3IARcN1xLNGT4q4&amp;travelmode=best</t>
  </si>
  <si>
    <t>https://www.google.com/maps/dir/?api=1&amp;origin=Lucky+Frog+Photo+Booth+|+Video+Booth+Rental+Los+Angeles&amp;origin_place_id=undefined&amp;destination=Tommy+Hilfiger&amp;destination_place_id=ChIJl0znByfY3IARcN1xLNGT4q4&amp;travelmode=driving</t>
  </si>
  <si>
    <t>https://www.google.com/maps/dir/?api=1&amp;origin=Lucky+Frog+Photo+Booth+|+Video+Booth+Rental+Los+Angeles&amp;origin_place_id=undefined&amp;destination=Tommy+Hilfiger&amp;destination_place_id=ChIJl0znByfY3IARcN1xLNGT4q4&amp;travelmode=bicycling</t>
  </si>
  <si>
    <t>https://maps.google.com?saddr=33.835649,-118.0405814&amp;daddr=33.7809631,-117.8925448</t>
  </si>
  <si>
    <t>https://www.google.com/maps/dir/33.835649,-118.0405814/33.7809631,-117.8925448</t>
  </si>
  <si>
    <t>&lt;iframe src="https://www.google.com/maps/embed?pb=!1m26!1m12!1m3!1d6449.198386797689!2d-117.8925448!3d33.7809631!2m3!1f0!2f0!3f0!3m2!1i1024!2i708!4f10.1!4m11!3e0!4m3!2sLucky+Frog+Photo+Booth+|+Video+Booth+Rental+Los+Angeles!1d33.835649!2d-118.0405814!4m5!5s0xaf59245327c844a1:0xea03724c227ca925!2sTommy+Hilfiger!3m2!1d33.7809631!2d-117.8925448!5e0!3m2!1sen!2slt!4v1682029416597!5m2!1sen!2slt" width="800" height="800" style="border:0;" allowfullscreen="" loading="lazy" referrerpolicy="no-referrer-when-downgrade"&gt;&lt;/iframe&gt;</t>
  </si>
  <si>
    <t>Walmart</t>
  </si>
  <si>
    <t>https://www.google.com/maps/dir/?api=1&amp;origin=Lucky+Frog+Photo+Booth+|+Video+Booth+Rental+Los+Angeles&amp;origin_place_id=undefined&amp;destination=Walmart&amp;destination_place_id=ChIJWah1_9gr3YAR3BCHJs3MyAc&amp;travelmode=best</t>
  </si>
  <si>
    <t>https://www.google.com/maps/dir/?api=1&amp;origin=Lucky+Frog+Photo+Booth+|+Video+Booth+Rental+Los+Angeles&amp;origin_place_id=undefined&amp;destination=Walmart&amp;destination_place_id=ChIJWah1_9gr3YAR3BCHJs3MyAc&amp;travelmode=driving</t>
  </si>
  <si>
    <t>https://www.google.com/maps/dir/?api=1&amp;origin=Lucky+Frog+Photo+Booth+|+Video+Booth+Rental+Los+Angeles&amp;origin_place_id=undefined&amp;destination=Walmart&amp;destination_place_id=ChIJWah1_9gr3YAR3BCHJs3MyAc&amp;travelmode=bicycling</t>
  </si>
  <si>
    <t>https://maps.google.com?saddr=33.835649,-118.0405814&amp;daddr=33.8451353,-117.9870888</t>
  </si>
  <si>
    <t>https://www.google.com/maps/dir/33.835649,-118.0405814/33.8451353,-117.9870888</t>
  </si>
  <si>
    <t>&lt;iframe src="https://www.google.com/maps/embed?pb=!1m26!1m12!1m3!1d6449.198386797689!2d-117.9870888!3d33.8451353!2m3!1f0!2f0!3f0!3m2!1i1024!2i708!4f10.1!4m11!3e0!4m3!2sLucky+Frog+Photo+Booth+|+Video+Booth+Rental+Los+Angeles!1d33.835649!2d-118.0405814!4m5!5s0xaf59245327c844a1:0xea03724c227ca925!2sWalmart!3m2!1d33.8451353!2d-117.9870888!5e0!3m2!1sen!2slt!4v1682029416597!5m2!1sen!2slt" width="800" height="800" style="border:0;" allowfullscreen="" loading="lazy" referrerpolicy="no-referrer-when-downgrade"&gt;&lt;/iframe&gt;</t>
  </si>
  <si>
    <t>Finish Line</t>
  </si>
  <si>
    <t>https://www.google.com/maps/dir/?api=1&amp;origin=Lucky+Frog+Photo+Booth+|+Video+Booth+Rental+Los+Angeles&amp;origin_place_id=undefined&amp;destination=Finish+Line&amp;destination_place_id=ChIJuxx8mybY3IARx9NMgZD5Qys&amp;travelmode=best</t>
  </si>
  <si>
    <t>https://www.google.com/maps/dir/?api=1&amp;origin=Lucky+Frog+Photo+Booth+|+Video+Booth+Rental+Los+Angeles&amp;origin_place_id=undefined&amp;destination=Finish+Line&amp;destination_place_id=ChIJuxx8mybY3IARx9NMgZD5Qys&amp;travelmode=driving</t>
  </si>
  <si>
    <t>https://www.google.com/maps/dir/?api=1&amp;origin=Lucky+Frog+Photo+Booth+|+Video+Booth+Rental+Los+Angeles&amp;origin_place_id=undefined&amp;destination=Finish+Line&amp;destination_place_id=ChIJuxx8mybY3IARx9NMgZD5Qys&amp;travelmode=bicycling</t>
  </si>
  <si>
    <t>https://maps.google.com?saddr=33.835649,-118.0405814&amp;daddr=33.78427990000001,-117.8932199</t>
  </si>
  <si>
    <t>https://www.google.com/maps/dir/33.835649,-118.0405814/33.78427990000001,-117.8932199</t>
  </si>
  <si>
    <t>&lt;iframe src="https://www.google.com/maps/embed?pb=!1m26!1m12!1m3!1d6449.198386797689!2d-117.8932199!3d33.78427990000001!2m3!1f0!2f0!3f0!3m2!1i1024!2i708!4f10.1!4m11!3e0!4m3!2sLucky+Frog+Photo+Booth+|+Video+Booth+Rental+Los+Angeles!1d33.835649!2d-118.0405814!4m5!5s0xaf59245327c844a1:0xea03724c227ca925!2sFinish+Line!3m2!1d33.78427990000001!2d-117.8932199!5e0!3m2!1sen!2slt!4v1682029416597!5m2!1sen!2slt" width="800" height="800" style="border:0;" allowfullscreen="" loading="lazy" referrerpolicy="no-referrer-when-downgrade"&gt;&lt;/iframe&gt;</t>
  </si>
  <si>
    <t>Banana Republic Factory Store</t>
  </si>
  <si>
    <t>https://www.google.com/maps/dir/?api=1&amp;origin=Lucky+Frog+Photo+Booth+|+Video+Booth+Rental+Los+Angeles&amp;origin_place_id=undefined&amp;destination=Banana+Republic+Factory+Store&amp;destination_place_id=ChIJkZ3CESfY3IAR6ic20Xustpw&amp;travelmode=best</t>
  </si>
  <si>
    <t>https://www.google.com/maps/dir/?api=1&amp;origin=Lucky+Frog+Photo+Booth+|+Video+Booth+Rental+Los+Angeles&amp;origin_place_id=undefined&amp;destination=Banana+Republic+Factory+Store&amp;destination_place_id=ChIJkZ3CESfY3IAR6ic20Xustpw&amp;travelmode=driving</t>
  </si>
  <si>
    <t>https://www.google.com/maps/dir/?api=1&amp;origin=Lucky+Frog+Photo+Booth+|+Video+Booth+Rental+Los+Angeles&amp;origin_place_id=undefined&amp;destination=Banana+Republic+Factory+Store&amp;destination_place_id=ChIJkZ3CESfY3IAR6ic20Xustpw&amp;travelmode=bicycling</t>
  </si>
  <si>
    <t>https://maps.google.com?saddr=33.835649,-118.0405814&amp;daddr=33.7811923,-117.8926148</t>
  </si>
  <si>
    <t>https://www.google.com/maps/dir/33.835649,-118.0405814/33.7811923,-117.8926148</t>
  </si>
  <si>
    <t>&lt;iframe src="https://www.google.com/maps/embed?pb=!1m26!1m12!1m3!1d6449.198386797689!2d-117.8926148!3d33.7811923!2m3!1f0!2f0!3f0!3m2!1i1024!2i708!4f10.1!4m11!3e0!4m3!2sLucky+Frog+Photo+Booth+|+Video+Booth+Rental+Los+Angeles!1d33.835649!2d-118.0405814!4m5!5s0xaf59245327c844a1:0xea03724c227ca925!2sBanana+Republic+Factory+Store!3m2!1d33.7811923!2d-117.8926148!5e0!3m2!1sen!2slt!4v1682029416597!5m2!1sen!2slt" width="800" height="800" style="border:0;" allowfullscreen="" loading="lazy" referrerpolicy="no-referrer-when-downgrade"&gt;&lt;/iframe&gt;</t>
  </si>
  <si>
    <t>https://www.google.com/maps/dir/?api=1&amp;origin=Lucky+Frog+Photo+Booth+|+Video+Booth+Rental+Los+Angeles&amp;origin_place_id=undefined&amp;destination=The+Home+Depot&amp;destination_place_id=ChIJ9ZVGjn7W3IAR9DG_IBCDaK4&amp;travelmode=best</t>
  </si>
  <si>
    <t>https://www.google.com/maps/dir/?api=1&amp;origin=Lucky+Frog+Photo+Booth+|+Video+Booth+Rental+Los+Angeles&amp;origin_place_id=undefined&amp;destination=The+Home+Depot&amp;destination_place_id=ChIJ9ZVGjn7W3IAR9DG_IBCDaK4&amp;travelmode=driving</t>
  </si>
  <si>
    <t>https://www.google.com/maps/dir/?api=1&amp;origin=Lucky+Frog+Photo+Booth+|+Video+Booth+Rental+Los+Angeles&amp;origin_place_id=undefined&amp;destination=The+Home+Depot&amp;destination_place_id=ChIJ9ZVGjn7W3IAR9DG_IBCDaK4&amp;travelmode=bicycling</t>
  </si>
  <si>
    <t>https://maps.google.com?saddr=33.835649,-118.0405814&amp;daddr=33.8657845,-117.886255</t>
  </si>
  <si>
    <t>https://www.google.com/maps/dir/33.835649,-118.0405814/33.8657845,-117.886255</t>
  </si>
  <si>
    <t>&lt;iframe src="https://www.google.com/maps/embed?pb=!1m26!1m12!1m3!1d6449.198386797689!2d-117.886255!3d33.8657845!2m3!1f0!2f0!3f0!3m2!1i1024!2i708!4f10.1!4m11!3e0!4m3!2sLucky+Frog+Photo+Booth+|+Video+Booth+Rental+Los+Angeles!1d33.835649!2d-118.0405814!4m5!5s0xaf59245327c844a1:0xea03724c227ca925!2sThe+Home+Depot!3m2!1d33.8657845!2d-117.886255!5e0!3m2!1sen!2slt!4v1682029416597!5m2!1sen!2slt" width="800" height="800" style="border:0;" allowfullscreen="" loading="lazy" referrerpolicy="no-referrer-when-downgrade"&gt;&lt;/iframe&gt;</t>
  </si>
  <si>
    <t>Torrid</t>
  </si>
  <si>
    <t>https://www.google.com/maps/dir/?api=1&amp;origin=Lucky+Frog+Photo+Booth+|+Video+Booth+Rental+Los+Angeles&amp;origin_place_id=undefined&amp;destination=Torrid&amp;destination_place_id=ChIJkZ3CESfY3IARJ-9EIvIuSHA&amp;travelmode=best</t>
  </si>
  <si>
    <t>https://www.google.com/maps/dir/?api=1&amp;origin=Lucky+Frog+Photo+Booth+|+Video+Booth+Rental+Los+Angeles&amp;origin_place_id=undefined&amp;destination=Torrid&amp;destination_place_id=ChIJkZ3CESfY3IARJ-9EIvIuSHA&amp;travelmode=driving</t>
  </si>
  <si>
    <t>https://www.google.com/maps/dir/?api=1&amp;origin=Lucky+Frog+Photo+Booth+|+Video+Booth+Rental+Los+Angeles&amp;origin_place_id=undefined&amp;destination=Torrid&amp;destination_place_id=ChIJkZ3CESfY3IARJ-9EIvIuSHA&amp;travelmode=bicycling</t>
  </si>
  <si>
    <t>https://maps.google.com?saddr=33.835649,-118.0405814&amp;daddr=33.78239,-117.892365</t>
  </si>
  <si>
    <t>https://www.google.com/maps/dir/33.835649,-118.0405814/33.78239,-117.892365</t>
  </si>
  <si>
    <t>&lt;iframe src="https://www.google.com/maps/embed?pb=!1m26!1m12!1m3!1d6449.198386797689!2d-117.892365!3d33.78239!2m3!1f0!2f0!3f0!3m2!1i1024!2i708!4f10.1!4m11!3e0!4m3!2sLucky+Frog+Photo+Booth+|+Video+Booth+Rental+Los+Angeles!1d33.835649!2d-118.0405814!4m5!5s0xaf59245327c844a1:0xea03724c227ca925!2sTorrid!3m2!1d33.78239!2d-117.892365!5e0!3m2!1sen!2slt!4v1682029416597!5m2!1sen!2slt" width="800" height="800" style="border:0;" allowfullscreen="" loading="lazy" referrerpolicy="no-referrer-when-downgrade"&gt;&lt;/iframe&gt;</t>
  </si>
  <si>
    <t>Original Parts Group</t>
  </si>
  <si>
    <t>https://www.google.com/maps/dir/?api=1&amp;origin=Lucky+Frog+Photo+Booth+|+Video+Booth+Rental+Los+Angeles&amp;origin_place_id=undefined&amp;destination=Original+Parts+Group&amp;destination_place_id=ChIJq9HdK5Uv3YARRdoLzlgyYNU&amp;travelmode=best</t>
  </si>
  <si>
    <t>https://www.google.com/maps/dir/?api=1&amp;origin=Lucky+Frog+Photo+Booth+|+Video+Booth+Rental+Los+Angeles&amp;origin_place_id=undefined&amp;destination=Original+Parts+Group&amp;destination_place_id=ChIJq9HdK5Uv3YARRdoLzlgyYNU&amp;travelmode=driving</t>
  </si>
  <si>
    <t>https://www.google.com/maps/dir/?api=1&amp;origin=Lucky+Frog+Photo+Booth+|+Video+Booth+Rental+Los+Angeles&amp;origin_place_id=undefined&amp;destination=Original+Parts+Group&amp;destination_place_id=ChIJq9HdK5Uv3YARRdoLzlgyYNU&amp;travelmode=bicycling</t>
  </si>
  <si>
    <t>https://maps.google.com?saddr=33.835649,-118.0405814&amp;daddr=33.75526000000001,-118.0879132</t>
  </si>
  <si>
    <t>https://www.google.com/maps/dir/33.835649,-118.0405814/33.75526000000001,-118.0879132</t>
  </si>
  <si>
    <t>&lt;iframe src="https://www.google.com/maps/embed?pb=!1m26!1m12!1m3!1d6449.198386797689!2d-118.0879132!3d33.75526000000001!2m3!1f0!2f0!3f0!3m2!1i1024!2i708!4f10.1!4m11!3e0!4m3!2sLucky+Frog+Photo+Booth+|+Video+Booth+Rental+Los+Angeles!1d33.835649!2d-118.0405814!4m5!5s0xaf59245327c844a1:0xea03724c227ca925!2sOriginal+Parts+Group!3m2!1d33.75526000000001!2d-118.0879132!5e0!3m2!1sen!2slt!4v1682029416597!5m2!1sen!2slt" width="800" height="800" style="border:0;" allowfullscreen="" loading="lazy" referrerpolicy="no-referrer-when-downgrade"&gt;&lt;/iframe&gt;</t>
  </si>
  <si>
    <t>The Children's Place Outlet</t>
  </si>
  <si>
    <t>https://www.google.com/maps/dir/?api=1&amp;origin=Lucky+Frog+Photo+Booth+|+Video+Booth+Rental+Los+Angeles&amp;origin_place_id=undefined&amp;destination=The+Children's+Place+Outlet&amp;destination_place_id=ChIJl0znByfY3IARZkn5jnFsqE4&amp;travelmode=best</t>
  </si>
  <si>
    <t>https://www.google.com/maps/dir/?api=1&amp;origin=Lucky+Frog+Photo+Booth+|+Video+Booth+Rental+Los+Angeles&amp;origin_place_id=undefined&amp;destination=The+Children's+Place+Outlet&amp;destination_place_id=ChIJl0znByfY3IARZkn5jnFsqE4&amp;travelmode=driving</t>
  </si>
  <si>
    <t>https://www.google.com/maps/dir/?api=1&amp;origin=Lucky+Frog+Photo+Booth+|+Video+Booth+Rental+Los+Angeles&amp;origin_place_id=undefined&amp;destination=The+Children's+Place+Outlet&amp;destination_place_id=ChIJl0znByfY3IARZkn5jnFsqE4&amp;travelmode=bicycling</t>
  </si>
  <si>
    <t>https://maps.google.com?saddr=33.835649,-118.0405814&amp;daddr=33.781666,-117.8926466</t>
  </si>
  <si>
    <t>https://www.google.com/maps/dir/33.835649,-118.0405814/33.781666,-117.8926466</t>
  </si>
  <si>
    <t>&lt;iframe src="https://www.google.com/maps/embed?pb=!1m26!1m12!1m3!1d6449.198386797689!2d-117.8926466!3d33.781666!2m3!1f0!2f0!3f0!3m2!1i1024!2i708!4f10.1!4m11!3e0!4m3!2sLucky+Frog+Photo+Booth+|+Video+Booth+Rental+Los+Angeles!1d33.835649!2d-118.0405814!4m5!5s0xaf59245327c844a1:0xea03724c227ca925!2sThe+Children's+Place+Outlet!3m2!1d33.781666!2d-117.8926466!5e0!3m2!1sen!2slt!4v1682029416597!5m2!1sen!2slt" width="800" height="800" style="border:0;" allowfullscreen="" loading="lazy" referrerpolicy="no-referrer-when-downgrade"&gt;&lt;/iframe&gt;</t>
  </si>
  <si>
    <t>https://www.google.com/maps/dir/?api=1&amp;origin=Little+India&amp;origin_place_id=ChIJy1uQXest3YARL2veACsSueQ&amp;destination=Lucky+Frog+Photo+Booth+|+Video+Booth+Rental+Los+Angeles&amp;destination_place_id=undefined&amp;travelmode=best</t>
  </si>
  <si>
    <t>https://www.google.com/maps/dir/?api=1&amp;origin=Little+India&amp;origin_place_id=ChIJy1uQXest3YARL2veACsSueQ&amp;destination=Lucky+Frog+Photo+Booth+|+Video+Booth+Rental+Los+Angeles&amp;destination_place_id=undefined&amp;travelmode=driving</t>
  </si>
  <si>
    <t>https://www.google.com/maps/dir/?api=1&amp;origin=Little+India&amp;origin_place_id=ChIJy1uQXest3YARL2veACsSueQ&amp;destination=Lucky+Frog+Photo+Booth+|+Video+Booth+Rental+Los+Angeles&amp;destination_place_id=undefined&amp;travelmode=bicycling</t>
  </si>
  <si>
    <t>https://maps.google.com?saddr=33.8663341,-118.082187&amp;daddr=33.835649,-118.0405814</t>
  </si>
  <si>
    <t>https://www.google.com/maps/dir/33.8663341,-118.082187/33.835649,-118.0405814</t>
  </si>
  <si>
    <t>https://www.google.com/maps/dir/?api=1&amp;origin=Surfing+Walk+of+Fame&amp;origin_place_id=ChIJTScrzW8h3YARC9ezTZ42KP4&amp;destination=Lucky+Frog+Photo+Booth+|+Video+Booth+Rental+Los+Angeles&amp;destination_place_id=undefined&amp;travelmode=best</t>
  </si>
  <si>
    <t>https://www.google.com/maps/dir/?api=1&amp;origin=Surfing+Walk+of+Fame&amp;origin_place_id=ChIJTScrzW8h3YARC9ezTZ42KP4&amp;destination=Lucky+Frog+Photo+Booth+|+Video+Booth+Rental+Los+Angeles&amp;destination_place_id=undefined&amp;travelmode=driving</t>
  </si>
  <si>
    <t>https://www.google.com/maps/dir/?api=1&amp;origin=Surfing+Walk+of+Fame&amp;origin_place_id=ChIJTScrzW8h3YARC9ezTZ42KP4&amp;destination=Lucky+Frog+Photo+Booth+|+Video+Booth+Rental+Los+Angeles&amp;destination_place_id=undefined&amp;travelmode=bicycling</t>
  </si>
  <si>
    <t>https://maps.google.com?saddr=33.6575879,-118.0018541&amp;daddr=33.835649,-118.0405814</t>
  </si>
  <si>
    <t>https://www.google.com/maps/dir/33.6575879,-118.0018541/33.835649,-118.0405814</t>
  </si>
  <si>
    <t>https://www.google.com/maps/dir/?api=1&amp;origin=Seabridge+Park&amp;origin_place_id=ChIJTc95NnEl3YAR-fouPyOVnqY&amp;destination=Lucky+Frog+Photo+Booth+|+Video+Booth+Rental+Los+Angeles&amp;destination_place_id=undefined&amp;travelmode=best</t>
  </si>
  <si>
    <t>https://www.google.com/maps/dir/?api=1&amp;origin=Seabridge+Park&amp;origin_place_id=ChIJTc95NnEl3YAR-fouPyOVnqY&amp;destination=Lucky+Frog+Photo+Booth+|+Video+Booth+Rental+Los+Angeles&amp;destination_place_id=undefined&amp;travelmode=driving</t>
  </si>
  <si>
    <t>https://www.google.com/maps/dir/?api=1&amp;origin=Seabridge+Park&amp;origin_place_id=ChIJTc95NnEl3YAR-fouPyOVnqY&amp;destination=Lucky+Frog+Photo+Booth+|+Video+Booth+Rental+Los+Angeles&amp;destination_place_id=undefined&amp;travelmode=bicycling</t>
  </si>
  <si>
    <t>https://maps.google.com?saddr=33.726893,-118.0718469&amp;daddr=33.835649,-118.0405814</t>
  </si>
  <si>
    <t>https://www.google.com/maps/dir/33.726893,-118.0718469/33.835649,-118.0405814</t>
  </si>
  <si>
    <t>https://www.google.com/maps/dir/?api=1&amp;origin=Temple+of+the+Forbidden+Eye&amp;origin_place_id=ChIJY-AbChTX3IAR7T4QCJvflZs&amp;destination=Lucky+Frog+Photo+Booth+|+Video+Booth+Rental+Los+Angeles&amp;destination_place_id=undefined&amp;travelmode=best</t>
  </si>
  <si>
    <t>https://www.google.com/maps/dir/?api=1&amp;origin=Temple+of+the+Forbidden+Eye&amp;origin_place_id=ChIJY-AbChTX3IAR7T4QCJvflZs&amp;destination=Lucky+Frog+Photo+Booth+|+Video+Booth+Rental+Los+Angeles&amp;destination_place_id=undefined&amp;travelmode=driving</t>
  </si>
  <si>
    <t>https://www.google.com/maps/dir/?api=1&amp;origin=Temple+of+the+Forbidden+Eye&amp;origin_place_id=ChIJY-AbChTX3IAR7T4QCJvflZs&amp;destination=Lucky+Frog+Photo+Booth+|+Video+Booth+Rental+Los+Angeles&amp;destination_place_id=undefined&amp;travelmode=bicycling</t>
  </si>
  <si>
    <t>https://maps.google.com?saddr=33.8110413,-117.9205341&amp;daddr=33.835649,-118.0405814</t>
  </si>
  <si>
    <t>https://www.google.com/maps/dir/33.8110413,-117.9205341/33.835649,-118.0405814</t>
  </si>
  <si>
    <t>https://www.google.com/maps/dir/?api=1&amp;origin=Noguchi+Garden&amp;origin_place_id=ChIJrVNUNiHf3IARLWomTz62L98&amp;destination=Lucky+Frog+Photo+Booth+|+Video+Booth+Rental+Los+Angeles&amp;destination_place_id=undefined&amp;travelmode=best</t>
  </si>
  <si>
    <t>https://www.google.com/maps/dir/?api=1&amp;origin=Noguchi+Garden&amp;origin_place_id=ChIJrVNUNiHf3IARLWomTz62L98&amp;destination=Lucky+Frog+Photo+Booth+|+Video+Booth+Rental+Los+Angeles&amp;destination_place_id=undefined&amp;travelmode=driving</t>
  </si>
  <si>
    <t>https://www.google.com/maps/dir/?api=1&amp;origin=Noguchi+Garden&amp;origin_place_id=ChIJrVNUNiHf3IARLWomTz62L98&amp;destination=Lucky+Frog+Photo+Booth+|+Video+Booth+Rental+Los+Angeles&amp;destination_place_id=undefined&amp;travelmode=bicycling</t>
  </si>
  <si>
    <t>https://maps.google.com?saddr=33.6890595,-117.8822393&amp;daddr=33.835649,-118.0405814</t>
  </si>
  <si>
    <t>https://www.google.com/maps/dir/33.6890595,-117.8822393/33.835649,-118.0405814</t>
  </si>
  <si>
    <t>https://www.google.com/maps/dir/?api=1&amp;origin=Disneyland+Esplanade&amp;origin_place_id=ChIJKx3EAdrX3IARl1SHBK4rtfg&amp;destination=Lucky+Frog+Photo+Booth+|+Video+Booth+Rental+Los+Angeles&amp;destination_place_id=undefined&amp;travelmode=best</t>
  </si>
  <si>
    <t>https://www.google.com/maps/dir/?api=1&amp;origin=Disneyland+Esplanade&amp;origin_place_id=ChIJKx3EAdrX3IARl1SHBK4rtfg&amp;destination=Lucky+Frog+Photo+Booth+|+Video+Booth+Rental+Los+Angeles&amp;destination_place_id=undefined&amp;travelmode=driving</t>
  </si>
  <si>
    <t>https://www.google.com/maps/dir/?api=1&amp;origin=Disneyland+Esplanade&amp;origin_place_id=ChIJKx3EAdrX3IARl1SHBK4rtfg&amp;destination=Lucky+Frog+Photo+Booth+|+Video+Booth+Rental+Los+Angeles&amp;destination_place_id=undefined&amp;travelmode=bicycling</t>
  </si>
  <si>
    <t>https://maps.google.com?saddr=33.8090944,-117.9189738&amp;daddr=33.835649,-118.0405814</t>
  </si>
  <si>
    <t>https://www.google.com/maps/dir/33.8090944,-117.9189738/33.835649,-118.0405814</t>
  </si>
  <si>
    <t>https://www.google.com/maps/dir/?api=1&amp;origin=Pixar+Pier&amp;origin_place_id=ChIJPQhS4djX3IARI9WzlAUOcV0&amp;destination=Lucky+Frog+Photo+Booth+|+Video+Booth+Rental+Los+Angeles&amp;destination_place_id=undefined&amp;travelmode=best</t>
  </si>
  <si>
    <t>https://www.google.com/maps/dir/?api=1&amp;origin=Pixar+Pier&amp;origin_place_id=ChIJPQhS4djX3IARI9WzlAUOcV0&amp;destination=Lucky+Frog+Photo+Booth+|+Video+Booth+Rental+Los+Angeles&amp;destination_place_id=undefined&amp;travelmode=driving</t>
  </si>
  <si>
    <t>https://www.google.com/maps/dir/?api=1&amp;origin=Pixar+Pier&amp;origin_place_id=ChIJPQhS4djX3IARI9WzlAUOcV0&amp;destination=Lucky+Frog+Photo+Booth+|+Video+Booth+Rental+Los+Angeles&amp;destination_place_id=undefined&amp;travelmode=bicycling</t>
  </si>
  <si>
    <t>https://maps.google.com?saddr=33.8054175,-117.9208423&amp;daddr=33.835649,-118.0405814</t>
  </si>
  <si>
    <t>https://www.google.com/maps/dir/33.8054175,-117.9208423/33.835649,-118.0405814</t>
  </si>
  <si>
    <t>https://www.google.com/maps/dir/?api=1&amp;origin=Colorado+Lagoon&amp;origin_place_id=ChIJ6TxAIcox3YAR4n_5OLF0PgE&amp;destination=Lucky+Frog+Photo+Booth+|+Video+Booth+Rental+Los+Angeles&amp;destination_place_id=undefined&amp;travelmode=best</t>
  </si>
  <si>
    <t>https://www.google.com/maps/dir/?api=1&amp;origin=Colorado+Lagoon&amp;origin_place_id=ChIJ6TxAIcox3YAR4n_5OLF0PgE&amp;destination=Lucky+Frog+Photo+Booth+|+Video+Booth+Rental+Los+Angeles&amp;destination_place_id=undefined&amp;travelmode=driving</t>
  </si>
  <si>
    <t>https://www.google.com/maps/dir/?api=1&amp;origin=Colorado+Lagoon&amp;origin_place_id=ChIJ6TxAIcox3YAR4n_5OLF0PgE&amp;destination=Lucky+Frog+Photo+Booth+|+Video+Booth+Rental+Los+Angeles&amp;destination_place_id=undefined&amp;travelmode=bicycling</t>
  </si>
  <si>
    <t>https://maps.google.com?saddr=33.7719038,-118.1340534&amp;daddr=33.835649,-118.0405814</t>
  </si>
  <si>
    <t>https://www.google.com/maps/dir/33.7719038,-118.1340534/33.835649,-118.0405814</t>
  </si>
  <si>
    <t>https://www.google.com/maps/dir/?api=1&amp;origin=Main+Street+Huntington+Beach&amp;origin_place_id=ChIJ0_1hDQAh3YARoBDe40sGzKs&amp;destination=Lucky+Frog+Photo+Booth+|+Video+Booth+Rental+Los+Angeles&amp;destination_place_id=undefined&amp;travelmode=best</t>
  </si>
  <si>
    <t>https://www.google.com/maps/dir/?api=1&amp;origin=Main+Street+Huntington+Beach&amp;origin_place_id=ChIJ0_1hDQAh3YARoBDe40sGzKs&amp;destination=Lucky+Frog+Photo+Booth+|+Video+Booth+Rental+Los+Angeles&amp;destination_place_id=undefined&amp;travelmode=driving</t>
  </si>
  <si>
    <t>https://www.google.com/maps/dir/?api=1&amp;origin=Main+Street+Huntington+Beach&amp;origin_place_id=ChIJ0_1hDQAh3YARoBDe40sGzKs&amp;destination=Lucky+Frog+Photo+Booth+|+Video+Booth+Rental+Los+Angeles&amp;destination_place_id=undefined&amp;travelmode=bicycling</t>
  </si>
  <si>
    <t>https://maps.google.com?saddr=33.6581292,-118.001037&amp;daddr=33.835649,-118.0405814</t>
  </si>
  <si>
    <t>https://www.google.com/maps/dir/33.6581292,-118.001037/33.835649,-118.0405814</t>
  </si>
  <si>
    <t>https://www.google.com/maps/dir/?api=1&amp;origin=San+Fransokyo+Square&amp;origin_place_id=ChIJs4wYDvDX3IARN3wIvWkH-Ho&amp;destination=Lucky+Frog+Photo+Booth+|+Video+Booth+Rental+Los+Angeles&amp;destination_place_id=undefined&amp;travelmode=best</t>
  </si>
  <si>
    <t>https://www.google.com/maps/dir/?api=1&amp;origin=San+Fransokyo+Square&amp;origin_place_id=ChIJs4wYDvDX3IARN3wIvWkH-Ho&amp;destination=Lucky+Frog+Photo+Booth+|+Video+Booth+Rental+Los+Angeles&amp;destination_place_id=undefined&amp;travelmode=driving</t>
  </si>
  <si>
    <t>https://www.google.com/maps/dir/?api=1&amp;origin=San+Fransokyo+Square&amp;origin_place_id=ChIJs4wYDvDX3IARN3wIvWkH-Ho&amp;destination=Lucky+Frog+Photo+Booth+|+Video+Booth+Rental+Los+Angeles&amp;destination_place_id=undefined&amp;travelmode=bicycling</t>
  </si>
  <si>
    <t>https://maps.google.com?saddr=33.8056901,-117.9199596&amp;daddr=33.835649,-118.0405814</t>
  </si>
  <si>
    <t>https://www.google.com/maps/dir/33.8056901,-117.9199596/33.835649,-118.0405814</t>
  </si>
  <si>
    <t>https://www.google.com/maps/dir/?api=1&amp;origin=Hilltop+Park&amp;origin_place_id=ChIJ6yi6-n0x3YARHC5OVOOdvQo&amp;destination=Lucky+Frog+Photo+Booth+|+Video+Booth+Rental+Los+Angeles&amp;destination_place_id=undefined&amp;travelmode=best</t>
  </si>
  <si>
    <t>https://www.google.com/maps/dir/?api=1&amp;origin=Hilltop+Park&amp;origin_place_id=ChIJ6yi6-n0x3YARHC5OVOOdvQo&amp;destination=Lucky+Frog+Photo+Booth+|+Video+Booth+Rental+Los+Angeles&amp;destination_place_id=undefined&amp;travelmode=driving</t>
  </si>
  <si>
    <t>https://www.google.com/maps/dir/?api=1&amp;origin=Hilltop+Park&amp;origin_place_id=ChIJ6yi6-n0x3YARHC5OVOOdvQo&amp;destination=Lucky+Frog+Photo+Booth+|+Video+Booth+Rental+Los+Angeles&amp;destination_place_id=undefined&amp;travelmode=bicycling</t>
  </si>
  <si>
    <t>https://maps.google.com?saddr=33.7993545,-118.1651217&amp;daddr=33.835649,-118.0405814</t>
  </si>
  <si>
    <t>https://www.google.com/maps/dir/33.7993545,-118.1651217/33.835649,-118.0405814</t>
  </si>
  <si>
    <t>https://www.google.com/maps/dir/?api=1&amp;origin=Cerritos+Heritage+Park&amp;origin_place_id=ChIJp5g5Q1Qs3YARzV3quVseiJA&amp;destination=Lucky+Frog+Photo+Booth+|+Video+Booth+Rental+Los+Angeles&amp;destination_place_id=undefined&amp;travelmode=best</t>
  </si>
  <si>
    <t>https://www.google.com/maps/dir/?api=1&amp;origin=Cerritos+Heritage+Park&amp;origin_place_id=ChIJp5g5Q1Qs3YARzV3quVseiJA&amp;destination=Lucky+Frog+Photo+Booth+|+Video+Booth+Rental+Los+Angeles&amp;destination_place_id=undefined&amp;travelmode=driving</t>
  </si>
  <si>
    <t>https://www.google.com/maps/dir/?api=1&amp;origin=Cerritos+Heritage+Park&amp;origin_place_id=ChIJp5g5Q1Qs3YARzV3quVseiJA&amp;destination=Lucky+Frog+Photo+Booth+|+Video+Booth+Rental+Los+Angeles&amp;destination_place_id=undefined&amp;travelmode=bicycling</t>
  </si>
  <si>
    <t>https://maps.google.com?saddr=33.8633838,-118.0618202&amp;daddr=33.835649,-118.0405814</t>
  </si>
  <si>
    <t>https://www.google.com/maps/dir/33.8633838,-118.0618202/33.835649,-118.0405814</t>
  </si>
  <si>
    <t>https://www.google.com/maps/dir/?api=1&amp;origin=Upper+Newport+Bay+Nature+Preserve&amp;origin_place_id=ChIJ6YrP-cnf3IARajvZAC9pdfY&amp;destination=Lucky+Frog+Photo+Booth+|+Video+Booth+Rental+Los+Angeles&amp;destination_place_id=undefined&amp;travelmode=best</t>
  </si>
  <si>
    <t>https://www.google.com/maps/dir/?api=1&amp;origin=Upper+Newport+Bay+Nature+Preserve&amp;origin_place_id=ChIJ6YrP-cnf3IARajvZAC9pdfY&amp;destination=Lucky+Frog+Photo+Booth+|+Video+Booth+Rental+Los+Angeles&amp;destination_place_id=undefined&amp;travelmode=driving</t>
  </si>
  <si>
    <t>https://www.google.com/maps/dir/?api=1&amp;origin=Upper+Newport+Bay+Nature+Preserve&amp;origin_place_id=ChIJ6YrP-cnf3IARajvZAC9pdfY&amp;destination=Lucky+Frog+Photo+Booth+|+Video+Booth+Rental+Los+Angeles&amp;destination_place_id=undefined&amp;travelmode=bicycling</t>
  </si>
  <si>
    <t>https://maps.google.com?saddr=33.6545476,-117.8863015&amp;daddr=33.835649,-118.0405814</t>
  </si>
  <si>
    <t>https://www.google.com/maps/dir/33.6545476,-117.8863015/33.835649,-118.0405814</t>
  </si>
  <si>
    <t>https://www.google.com/maps/dir/?api=1&amp;origin=Bradford+House&amp;origin_place_id=ChIJA1jGHTrU3IARh0pHLB29KIA&amp;destination=Lucky+Frog+Photo+Booth+|+Video+Booth+Rental+Los+Angeles&amp;destination_place_id=undefined&amp;travelmode=best</t>
  </si>
  <si>
    <t>https://www.google.com/maps/dir/?api=1&amp;origin=Bradford+House&amp;origin_place_id=ChIJA1jGHTrU3IARh0pHLB29KIA&amp;destination=Lucky+Frog+Photo+Booth+|+Video+Booth+Rental+Los+Angeles&amp;destination_place_id=undefined&amp;travelmode=driving</t>
  </si>
  <si>
    <t>https://www.google.com/maps/dir/?api=1&amp;origin=Bradford+House&amp;origin_place_id=ChIJA1jGHTrU3IARh0pHLB29KIA&amp;destination=Lucky+Frog+Photo+Booth+|+Video+Booth+Rental+Los+Angeles&amp;destination_place_id=undefined&amp;travelmode=bicycling</t>
  </si>
  <si>
    <t>https://maps.google.com?saddr=33.8887985,-117.8645677&amp;daddr=33.835649,-118.0405814</t>
  </si>
  <si>
    <t>https://www.google.com/maps/dir/33.8887985,-117.8645677/33.835649,-118.0405814</t>
  </si>
  <si>
    <t>https://www.google.com/maps/dir/?api=1&amp;origin=Bolsa+Chica+Ecological+Reserve&amp;origin_place_id=ChIJ0RYcIEYk3YARTY_51Q_FyEU&amp;destination=Lucky+Frog+Photo+Booth+|+Video+Booth+Rental+Los+Angeles&amp;destination_place_id=undefined&amp;travelmode=best</t>
  </si>
  <si>
    <t>https://www.google.com/maps/dir/?api=1&amp;origin=Bolsa+Chica+Ecological+Reserve&amp;origin_place_id=ChIJ0RYcIEYk3YARTY_51Q_FyEU&amp;destination=Lucky+Frog+Photo+Booth+|+Video+Booth+Rental+Los+Angeles&amp;destination_place_id=undefined&amp;travelmode=driving</t>
  </si>
  <si>
    <t>https://www.google.com/maps/dir/?api=1&amp;origin=Bolsa+Chica+Ecological+Reserve&amp;origin_place_id=ChIJ0RYcIEYk3YARTY_51Q_FyEU&amp;destination=Lucky+Frog+Photo+Booth+|+Video+Booth+Rental+Los+Angeles&amp;destination_place_id=undefined&amp;travelmode=bicycling</t>
  </si>
  <si>
    <t>https://maps.google.com?saddr=33.6956195,-118.0464005&amp;daddr=33.835649,-118.0405814</t>
  </si>
  <si>
    <t>https://www.google.com/maps/dir/33.6956195,-118.0464005/33.835649,-118.0405814</t>
  </si>
  <si>
    <t>https://www.google.com/maps/dir/?api=1&amp;origin=Heritage+Museum+of+Orange+County&amp;origin_place_id=ChIJ4y1OupfY3IARM-WCXfaxuUI&amp;destination=Lucky+Frog+Photo+Booth+|+Video+Booth+Rental+Los+Angeles&amp;destination_place_id=undefined&amp;travelmode=best</t>
  </si>
  <si>
    <t>https://www.google.com/maps/dir/?api=1&amp;origin=Heritage+Museum+of+Orange+County&amp;origin_place_id=ChIJ4y1OupfY3IARM-WCXfaxuUI&amp;destination=Lucky+Frog+Photo+Booth+|+Video+Booth+Rental+Los+Angeles&amp;destination_place_id=undefined&amp;travelmode=driving</t>
  </si>
  <si>
    <t>https://www.google.com/maps/dir/?api=1&amp;origin=Heritage+Museum+of+Orange+County&amp;origin_place_id=ChIJ4y1OupfY3IARM-WCXfaxuUI&amp;destination=Lucky+Frog+Photo+Booth+|+Video+Booth+Rental+Los+Angeles&amp;destination_place_id=undefined&amp;travelmode=bicycling</t>
  </si>
  <si>
    <t>https://maps.google.com?saddr=33.7207429,-117.9106923&amp;daddr=33.835649,-118.0405814</t>
  </si>
  <si>
    <t>https://www.google.com/maps/dir/33.7207429,-117.9106923/33.835649,-118.0405814</t>
  </si>
  <si>
    <t>https://www.google.com/maps/dir/?api=1&amp;origin=Dominguez+Rancho+Adobe+Museum&amp;origin_place_id=ChIJN8CgmbI03YARdsm2xT2OS7Q&amp;destination=Lucky+Frog+Photo+Booth+|+Video+Booth+Rental+Los+Angeles&amp;destination_place_id=undefined&amp;travelmode=best</t>
  </si>
  <si>
    <t>https://www.google.com/maps/dir/?api=1&amp;origin=Dominguez+Rancho+Adobe+Museum&amp;origin_place_id=ChIJN8CgmbI03YARdsm2xT2OS7Q&amp;destination=Lucky+Frog+Photo+Booth+|+Video+Booth+Rental+Los+Angeles&amp;destination_place_id=undefined&amp;travelmode=driving</t>
  </si>
  <si>
    <t>https://www.google.com/maps/dir/?api=1&amp;origin=Dominguez+Rancho+Adobe+Museum&amp;origin_place_id=ChIJN8CgmbI03YARdsm2xT2OS7Q&amp;destination=Lucky+Frog+Photo+Booth+|+Video+Booth+Rental+Los+Angeles&amp;destination_place_id=undefined&amp;travelmode=bicycling</t>
  </si>
  <si>
    <t>https://maps.google.com?saddr=33.8670619,-118.2174783&amp;daddr=33.835649,-118.0405814</t>
  </si>
  <si>
    <t>https://www.google.com/maps/dir/33.8670619,-118.2174783/33.835649,-118.0405814</t>
  </si>
  <si>
    <t>https://www.google.com/maps/dir/?api=1&amp;origin=Mile+Square+Regional+Park&amp;origin_place_id=ChIJNWhHcwsn3YAR66eV_VxLTEY&amp;destination=Lucky+Frog+Photo+Booth+|+Video+Booth+Rental+Los+Angeles&amp;destination_place_id=undefined&amp;travelmode=best</t>
  </si>
  <si>
    <t>https://www.google.com/maps/dir/?api=1&amp;origin=Mile+Square+Regional+Park&amp;origin_place_id=ChIJNWhHcwsn3YAR66eV_VxLTEY&amp;destination=Lucky+Frog+Photo+Booth+|+Video+Booth+Rental+Los+Angeles&amp;destination_place_id=undefined&amp;travelmode=driving</t>
  </si>
  <si>
    <t>https://www.google.com/maps/dir/?api=1&amp;origin=Mile+Square+Regional+Park&amp;origin_place_id=ChIJNWhHcwsn3YAR66eV_VxLTEY&amp;destination=Lucky+Frog+Photo+Booth+|+Video+Booth+Rental+Los+Angeles&amp;destination_place_id=undefined&amp;travelmode=bicycling</t>
  </si>
  <si>
    <t>https://maps.google.com?saddr=33.7190281,-117.9382728&amp;daddr=33.835649,-118.0405814</t>
  </si>
  <si>
    <t>https://www.google.com/maps/dir/33.7190281,-117.9382728/33.835649,-118.0405814</t>
  </si>
  <si>
    <t>https://www.google.com/maps/dir/?api=1&amp;origin=IRWD+San+Joaquin+Marsh+&amp;+Wildlife+Sanctuary&amp;origin_place_id=ChIJIV55rHHe3IARuE6JRWq530Y&amp;destination=Lucky+Frog+Photo+Booth+|+Video+Booth+Rental+Los+Angeles&amp;destination_place_id=undefined&amp;travelmode=best</t>
  </si>
  <si>
    <t>https://www.google.com/maps/dir/?api=1&amp;origin=IRWD+San+Joaquin+Marsh+&amp;+Wildlife+Sanctuary&amp;origin_place_id=ChIJIV55rHHe3IARuE6JRWq530Y&amp;destination=Lucky+Frog+Photo+Booth+|+Video+Booth+Rental+Los+Angeles&amp;destination_place_id=undefined&amp;travelmode=driving</t>
  </si>
  <si>
    <t>https://www.google.com/maps/dir/?api=1&amp;origin=IRWD+San+Joaquin+Marsh+&amp;+Wildlife+Sanctuary&amp;origin_place_id=ChIJIV55rHHe3IARuE6JRWq530Y&amp;destination=Lucky+Frog+Photo+Booth+|+Video+Booth+Rental+Los+Angeles&amp;destination_place_id=undefined&amp;travelmode=bicycling</t>
  </si>
  <si>
    <t>https://maps.google.com?saddr=33.6612156,-117.8404283&amp;daddr=33.835649,-118.0405814</t>
  </si>
  <si>
    <t>https://www.google.com/maps/dir/33.6612156,-117.8404283/33.835649,-118.0405814</t>
  </si>
  <si>
    <t>https://www.google.com/maps/dir/?api=1&amp;origin=Shoreline+Village&amp;origin_place_id=ChIJXci-9SQx3YARELY9vukCvLk&amp;destination=Lucky+Frog+Photo+Booth+|+Video+Booth+Rental+Los+Angeles&amp;destination_place_id=undefined&amp;travelmode=best</t>
  </si>
  <si>
    <t>https://www.google.com/maps/dir/?api=1&amp;origin=Shoreline+Village&amp;origin_place_id=ChIJXci-9SQx3YARELY9vukCvLk&amp;destination=Lucky+Frog+Photo+Booth+|+Video+Booth+Rental+Los+Angeles&amp;destination_place_id=undefined&amp;travelmode=driving</t>
  </si>
  <si>
    <t>https://www.google.com/maps/dir/?api=1&amp;origin=Shoreline+Village&amp;origin_place_id=ChIJXci-9SQx3YARELY9vukCvLk&amp;destination=Lucky+Frog+Photo+Booth+|+Video+Booth+Rental+Los+Angeles&amp;destination_place_id=undefined&amp;travelmode=bicycling</t>
  </si>
  <si>
    <t>https://maps.google.com?saddr=33.7606184,-118.1903112&amp;daddr=33.835649,-118.0405814</t>
  </si>
  <si>
    <t>https://www.google.com/maps/dir/33.7606184,-118.1903112/33.835649,-118.0405814</t>
  </si>
  <si>
    <t>https://www.google.com/maps/dir/?api=1&amp;origin=Sleeping+Beauty+Castle+Walkthrough&amp;origin_place_id=ChIJRR0WM9HX3IARK9Sc4AyhmpE&amp;destination=Lucky+Frog+Photo+Booth+|+Video+Booth+Rental+Los+Angeles&amp;destination_place_id=undefined&amp;travelmode=best</t>
  </si>
  <si>
    <t>https://www.google.com/maps/dir/?api=1&amp;origin=Sleeping+Beauty+Castle+Walkthrough&amp;origin_place_id=ChIJRR0WM9HX3IARK9Sc4AyhmpE&amp;destination=Lucky+Frog+Photo+Booth+|+Video+Booth+Rental+Los+Angeles&amp;destination_place_id=undefined&amp;travelmode=driving</t>
  </si>
  <si>
    <t>https://www.google.com/maps/dir/?api=1&amp;origin=Sleeping+Beauty+Castle+Walkthrough&amp;origin_place_id=ChIJRR0WM9HX3IARK9Sc4AyhmpE&amp;destination=Lucky+Frog+Photo+Booth+|+Video+Booth+Rental+Los+Angeles&amp;destination_place_id=undefined&amp;travelmode=bicycling</t>
  </si>
  <si>
    <t>https://maps.google.com?saddr=33.8127953,-117.9189693&amp;daddr=33.835649,-118.0405814</t>
  </si>
  <si>
    <t>https://www.google.com/maps/dir/33.8127953,-117.9189693/33.835649,-118.0405814</t>
  </si>
  <si>
    <t>https://www.google.com/maps/dir/?api=1&amp;origin=Downtown+Disney+District&amp;origin_place_id=ChIJtQw0jtfX3IARiwjloLOkQs0&amp;destination=Lucky+Frog+Photo+Booth+|+Video+Booth+Rental+Los+Angeles&amp;destination_place_id=undefined&amp;travelmode=best</t>
  </si>
  <si>
    <t>https://www.google.com/maps/dir/?api=1&amp;origin=Downtown+Disney+District&amp;origin_place_id=ChIJtQw0jtfX3IARiwjloLOkQs0&amp;destination=Lucky+Frog+Photo+Booth+|+Video+Booth+Rental+Los+Angeles&amp;destination_place_id=undefined&amp;travelmode=driving</t>
  </si>
  <si>
    <t>https://www.google.com/maps/dir/?api=1&amp;origin=Downtown+Disney+District&amp;origin_place_id=ChIJtQw0jtfX3IARiwjloLOkQs0&amp;destination=Lucky+Frog+Photo+Booth+|+Video+Booth+Rental+Los+Angeles&amp;destination_place_id=undefined&amp;travelmode=bicycling</t>
  </si>
  <si>
    <t>https://maps.google.com?saddr=33.8097925,-117.9237869&amp;daddr=33.835649,-118.0405814</t>
  </si>
  <si>
    <t>https://www.google.com/maps/dir/33.8097925,-117.9237869/33.835649,-118.0405814</t>
  </si>
  <si>
    <t>https://www.google.com/maps/dir/?api=1&amp;origin=Pirate's+Lair+on+Tom+Sawyer+Island&amp;origin_place_id=ChIJx29__NbX3IARe_a8KuLeoGE&amp;destination=Lucky+Frog+Photo+Booth+|+Video+Booth+Rental+Los+Angeles&amp;destination_place_id=undefined&amp;travelmode=best</t>
  </si>
  <si>
    <t>https://www.google.com/maps/dir/?api=1&amp;origin=Pirate's+Lair+on+Tom+Sawyer+Island&amp;origin_place_id=ChIJx29__NbX3IARe_a8KuLeoGE&amp;destination=Lucky+Frog+Photo+Booth+|+Video+Booth+Rental+Los+Angeles&amp;destination_place_id=undefined&amp;travelmode=driving</t>
  </si>
  <si>
    <t>https://www.google.com/maps/dir/?api=1&amp;origin=Pirate's+Lair+on+Tom+Sawyer+Island&amp;origin_place_id=ChIJx29__NbX3IARe_a8KuLeoGE&amp;destination=Lucky+Frog+Photo+Booth+|+Video+Booth+Rental+Los+Angeles&amp;destination_place_id=undefined&amp;travelmode=bicycling</t>
  </si>
  <si>
    <t>https://maps.google.com?saddr=33.8121436,-117.9210796&amp;daddr=33.835649,-118.0405814</t>
  </si>
  <si>
    <t>https://www.google.com/maps/dir/33.8121436,-117.9210796/33.835649,-118.0405814</t>
  </si>
  <si>
    <t>https://www.google.com/maps/dir/?api=1&amp;origin=Pio+Pico+State+Historic+Park&amp;origin_place_id=ChIJtXAI94PRwoARREiqZiCcHHM&amp;destination=Lucky+Frog+Photo+Booth+|+Video+Booth+Rental+Los+Angeles&amp;destination_place_id=undefined&amp;travelmode=best</t>
  </si>
  <si>
    <t>https://www.google.com/maps/dir/?api=1&amp;origin=Pio+Pico+State+Historic+Park&amp;origin_place_id=ChIJtXAI94PRwoARREiqZiCcHHM&amp;destination=Lucky+Frog+Photo+Booth+|+Video+Booth+Rental+Los+Angeles&amp;destination_place_id=undefined&amp;travelmode=driving</t>
  </si>
  <si>
    <t>https://www.google.com/maps/dir/?api=1&amp;origin=Pio+Pico+State+Historic+Park&amp;origin_place_id=ChIJtXAI94PRwoARREiqZiCcHHM&amp;destination=Lucky+Frog+Photo+Booth+|+Video+Booth+Rental+Los+Angeles&amp;destination_place_id=undefined&amp;travelmode=bicycling</t>
  </si>
  <si>
    <t>https://maps.google.com?saddr=33.9936111,-118.0711111&amp;daddr=33.835649,-118.0405814</t>
  </si>
  <si>
    <t>https://www.google.com/maps/dir/33.9936111,-118.0711111/33.835649,-118.0405814</t>
  </si>
  <si>
    <t>https://www.google.com/maps/dir/?api=1&amp;origin=Earl+Burns+Miller+Japanese+Garden&amp;origin_place_id=ChIJN3Olj9sx3YARENSit3gqJeY&amp;destination=Lucky+Frog+Photo+Booth+|+Video+Booth+Rental+Los+Angeles&amp;destination_place_id=undefined&amp;travelmode=best</t>
  </si>
  <si>
    <t>https://www.google.com/maps/dir/?api=1&amp;origin=Earl+Burns+Miller+Japanese+Garden&amp;origin_place_id=ChIJN3Olj9sx3YARENSit3gqJeY&amp;destination=Lucky+Frog+Photo+Booth+|+Video+Booth+Rental+Los+Angeles&amp;destination_place_id=undefined&amp;travelmode=driving</t>
  </si>
  <si>
    <t>https://www.google.com/maps/dir/?api=1&amp;origin=Earl+Burns+Miller+Japanese+Garden&amp;origin_place_id=ChIJN3Olj9sx3YARENSit3gqJeY&amp;destination=Lucky+Frog+Photo+Booth+|+Video+Booth+Rental+Los+Angeles&amp;destination_place_id=undefined&amp;travelmode=bicycling</t>
  </si>
  <si>
    <t>https://maps.google.com?saddr=33.7852766,-118.119816&amp;daddr=33.835649,-118.0405814</t>
  </si>
  <si>
    <t>https://www.google.com/maps/dir/33.7852766,-118.119816/33.835649,-118.0405814</t>
  </si>
  <si>
    <t>https://www.google.com/maps/dir/?api=1&amp;origin=Knott's+Berry+Farm&amp;origin_place_id=ChIJo3h_9V8p3YARVTAekE45jq4&amp;destination=Lucky+Frog+Photo+Booth+|+Video+Booth+Rental+Los+Angeles&amp;destination_place_id=undefined&amp;travelmode=best</t>
  </si>
  <si>
    <t>https://www.google.com/maps/dir/?api=1&amp;origin=Knott's+Berry+Farm&amp;origin_place_id=ChIJo3h_9V8p3YARVTAekE45jq4&amp;destination=Lucky+Frog+Photo+Booth+|+Video+Booth+Rental+Los+Angeles&amp;destination_place_id=undefined&amp;travelmode=driving</t>
  </si>
  <si>
    <t>https://www.google.com/maps/dir/?api=1&amp;origin=Knott's+Berry+Farm&amp;origin_place_id=ChIJo3h_9V8p3YARVTAekE45jq4&amp;destination=Lucky+Frog+Photo+Booth+|+Video+Booth+Rental+Los+Angeles&amp;destination_place_id=undefined&amp;travelmode=bicycling</t>
  </si>
  <si>
    <t>https://maps.google.com?saddr=33.8443038,-118.0002265&amp;daddr=33.835649,-118.0405814</t>
  </si>
  <si>
    <t>https://www.google.com/maps/dir/33.8443038,-118.0002265/33.835649,-118.0405814</t>
  </si>
  <si>
    <t>https://www.google.com/maps/dir/?api=1&amp;origin=Storybook+Land+Canal+Boats&amp;origin_place_id=ChIJ9TWHTdHX3IARsElE7ASk9NU&amp;destination=Lucky+Frog+Photo+Booth+|+Video+Booth+Rental+Los+Angeles&amp;destination_place_id=undefined&amp;travelmode=best</t>
  </si>
  <si>
    <t>https://www.google.com/maps/dir/?api=1&amp;origin=Storybook+Land+Canal+Boats&amp;origin_place_id=ChIJ9TWHTdHX3IARsElE7ASk9NU&amp;destination=Lucky+Frog+Photo+Booth+|+Video+Booth+Rental+Los+Angeles&amp;destination_place_id=undefined&amp;travelmode=driving</t>
  </si>
  <si>
    <t>https://www.google.com/maps/dir/?api=1&amp;origin=Storybook+Land+Canal+Boats&amp;origin_place_id=ChIJ9TWHTdHX3IARsElE7ASk9NU&amp;destination=Lucky+Frog+Photo+Booth+|+Video+Booth+Rental+Los+Angeles&amp;destination_place_id=undefined&amp;travelmode=bicycling</t>
  </si>
  <si>
    <t>https://maps.google.com?saddr=33.8136285,-117.9182653&amp;daddr=33.835649,-118.0405814</t>
  </si>
  <si>
    <t>https://www.google.com/maps/dir/33.8136285,-117.9182653/33.835649,-118.0405814</t>
  </si>
  <si>
    <t>https://www.google.com/maps/dir/?api=1&amp;origin=Minnie's+House&amp;origin_place_id=ChIJOeeS9dPX3IARnoCxvQs1n94&amp;destination=Lucky+Frog+Photo+Booth+|+Video+Booth+Rental+Los+Angeles&amp;destination_place_id=undefined&amp;travelmode=best</t>
  </si>
  <si>
    <t>https://www.google.com/maps/dir/?api=1&amp;origin=Minnie's+House&amp;origin_place_id=ChIJOeeS9dPX3IARnoCxvQs1n94&amp;destination=Lucky+Frog+Photo+Booth+|+Video+Booth+Rental+Los+Angeles&amp;destination_place_id=undefined&amp;travelmode=driving</t>
  </si>
  <si>
    <t>https://www.google.com/maps/dir/?api=1&amp;origin=Minnie's+House&amp;origin_place_id=ChIJOeeS9dPX3IARnoCxvQs1n94&amp;destination=Lucky+Frog+Photo+Booth+|+Video+Booth+Rental+Los+Angeles&amp;destination_place_id=undefined&amp;travelmode=bicycling</t>
  </si>
  <si>
    <t>https://maps.google.com?saddr=33.8155898,-117.919034&amp;daddr=33.835649,-118.0405814</t>
  </si>
  <si>
    <t>https://www.google.com/maps/dir/33.8155898,-117.919034/33.835649,-118.0405814</t>
  </si>
  <si>
    <t>https://www.google.com/maps/dir/?api=1&amp;origin=Signal+Hill+Park&amp;origin_place_id=ChIJ5QgY5nwx3YARgCvWzSE1cek&amp;destination=Lucky+Frog+Photo+Booth+|+Video+Booth+Rental+Los+Angeles&amp;destination_place_id=undefined&amp;travelmode=best</t>
  </si>
  <si>
    <t>https://www.google.com/maps/dir/?api=1&amp;origin=Signal+Hill+Park&amp;origin_place_id=ChIJ5QgY5nwx3YARgCvWzSE1cek&amp;destination=Lucky+Frog+Photo+Booth+|+Video+Booth+Rental+Los+Angeles&amp;destination_place_id=undefined&amp;travelmode=driving</t>
  </si>
  <si>
    <t>https://www.google.com/maps/dir/?api=1&amp;origin=Signal+Hill+Park&amp;origin_place_id=ChIJ5QgY5nwx3YARgCvWzSE1cek&amp;destination=Lucky+Frog+Photo+Booth+|+Video+Booth+Rental+Los+Angeles&amp;destination_place_id=undefined&amp;travelmode=bicycling</t>
  </si>
  <si>
    <t>https://maps.google.com?saddr=33.796871,-118.1683522&amp;daddr=33.835649,-118.0405814</t>
  </si>
  <si>
    <t>https://www.google.com/maps/dir/33.796871,-118.1683522/33.835649,-118.0405814</t>
  </si>
  <si>
    <t>https://www.google.com/maps/dir/?api=1&amp;origin=Arboretum+and+Botanical+Garden+at+Cal+State+Fullerton&amp;origin_place_id=ChIJN7gdw8vV3IAR-WvlDhfvm3Q&amp;destination=Lucky+Frog+Photo+Booth+|+Video+Booth+Rental+Los+Angeles&amp;destination_place_id=undefined&amp;travelmode=best</t>
  </si>
  <si>
    <t>https://www.google.com/maps/dir/?api=1&amp;origin=Arboretum+and+Botanical+Garden+at+Cal+State+Fullerton&amp;origin_place_id=ChIJN7gdw8vV3IAR-WvlDhfvm3Q&amp;destination=Lucky+Frog+Photo+Booth+|+Video+Booth+Rental+Los+Angeles&amp;destination_place_id=undefined&amp;travelmode=driving</t>
  </si>
  <si>
    <t>https://www.google.com/maps/dir/?api=1&amp;origin=Arboretum+and+Botanical+Garden+at+Cal+State+Fullerton&amp;origin_place_id=ChIJN7gdw8vV3IAR-WvlDhfvm3Q&amp;destination=Lucky+Frog+Photo+Booth+|+Video+Booth+Rental+Los+Angeles&amp;destination_place_id=undefined&amp;travelmode=bicycling</t>
  </si>
  <si>
    <t>https://maps.google.com?saddr=33.8881691,-117.8842768&amp;daddr=33.835649,-118.0405814</t>
  </si>
  <si>
    <t>https://www.google.com/maps/dir/33.8881691,-117.8842768/33.835649,-118.0405814</t>
  </si>
  <si>
    <t>https://www.google.com/maps/dir/?api=1&amp;origin=Harry+Bridges+Memorial+Park&amp;origin_place_id=ChIJe62dfSgx3YARXSf-LBdAQ8M&amp;destination=Lucky+Frog+Photo+Booth+|+Video+Booth+Rental+Los+Angeles&amp;destination_place_id=undefined&amp;travelmode=best</t>
  </si>
  <si>
    <t>https://www.google.com/maps/dir/?api=1&amp;origin=Harry+Bridges+Memorial+Park&amp;origin_place_id=ChIJe62dfSgx3YARXSf-LBdAQ8M&amp;destination=Lucky+Frog+Photo+Booth+|+Video+Booth+Rental+Los+Angeles&amp;destination_place_id=undefined&amp;travelmode=driving</t>
  </si>
  <si>
    <t>https://www.google.com/maps/dir/?api=1&amp;origin=Harry+Bridges+Memorial+Park&amp;origin_place_id=ChIJe62dfSgx3YARXSf-LBdAQ8M&amp;destination=Lucky+Frog+Photo+Booth+|+Video+Booth+Rental+Los+Angeles&amp;destination_place_id=undefined&amp;travelmode=bicycling</t>
  </si>
  <si>
    <t>https://maps.google.com?saddr=33.7541941,-118.194791&amp;daddr=33.835649,-118.0405814</t>
  </si>
  <si>
    <t>https://www.google.com/maps/dir/33.7541941,-118.194791/33.835649,-118.0405814</t>
  </si>
  <si>
    <t>https://www.google.com/maps/dir/?api=1&amp;origin=Pacific+Island+Ethnic+Art+Museum&amp;origin_place_id=ChIJ2XyMOhUx3YARvBiNfi6inNQ&amp;destination=Lucky+Frog+Photo+Booth+|+Video+Booth+Rental+Los+Angeles&amp;destination_place_id=undefined&amp;travelmode=best</t>
  </si>
  <si>
    <t>https://www.google.com/maps/dir/?api=1&amp;origin=Pacific+Island+Ethnic+Art+Museum&amp;origin_place_id=ChIJ2XyMOhUx3YARvBiNfi6inNQ&amp;destination=Lucky+Frog+Photo+Booth+|+Video+Booth+Rental+Los+Angeles&amp;destination_place_id=undefined&amp;travelmode=driving</t>
  </si>
  <si>
    <t>https://www.google.com/maps/dir/?api=1&amp;origin=Pacific+Island+Ethnic+Art+Museum&amp;origin_place_id=ChIJ2XyMOhUx3YARvBiNfi6inNQ&amp;destination=Lucky+Frog+Photo+Booth+|+Video+Booth+Rental+Los+Angeles&amp;destination_place_id=undefined&amp;travelmode=bicycling</t>
  </si>
  <si>
    <t>https://maps.google.com?saddr=33.7751861,-118.1804241&amp;daddr=33.835649,-118.0405814</t>
  </si>
  <si>
    <t>https://www.google.com/maps/dir/33.7751861,-118.1804241/33.835649,-118.0405814</t>
  </si>
  <si>
    <t>https://www.google.com/maps/dir/?api=1&amp;origin=El+Dorado+Nature+Center&amp;origin_place_id=ChIJUdv_5g4u3YAR3ARfIQin_GU&amp;destination=Lucky+Frog+Photo+Booth+|+Video+Booth+Rental+Los+Angeles&amp;destination_place_id=undefined&amp;travelmode=best</t>
  </si>
  <si>
    <t>https://www.google.com/maps/dir/?api=1&amp;origin=El+Dorado+Nature+Center&amp;origin_place_id=ChIJUdv_5g4u3YAR3ARfIQin_GU&amp;destination=Lucky+Frog+Photo+Booth+|+Video+Booth+Rental+Los+Angeles&amp;destination_place_id=undefined&amp;travelmode=driving</t>
  </si>
  <si>
    <t>https://www.google.com/maps/dir/?api=1&amp;origin=El+Dorado+Nature+Center&amp;origin_place_id=ChIJUdv_5g4u3YAR3ARfIQin_GU&amp;destination=Lucky+Frog+Photo+Booth+|+Video+Booth+Rental+Los+Angeles&amp;destination_place_id=undefined&amp;travelmode=bicycling</t>
  </si>
  <si>
    <t>https://maps.google.com?saddr=33.809542,-118.086937&amp;daddr=33.835649,-118.0405814</t>
  </si>
  <si>
    <t>https://www.google.com/maps/dir/33.809542,-118.086937/33.835649,-118.0405814</t>
  </si>
  <si>
    <t>https://www.google.com/maps/dir/?api=1&amp;origin=Downtown+Santa+Ana+Historic+District&amp;origin_place_id=ChIJ6YwrhQfZ3IARN8e7_TZkM84&amp;destination=Lucky+Frog+Photo+Booth+|+Video+Booth+Rental+Los+Angeles&amp;destination_place_id=undefined&amp;travelmode=best</t>
  </si>
  <si>
    <t>https://www.google.com/maps/dir/?api=1&amp;origin=Downtown+Santa+Ana+Historic+District&amp;origin_place_id=ChIJ6YwrhQfZ3IARN8e7_TZkM84&amp;destination=Lucky+Frog+Photo+Booth+|+Video+Booth+Rental+Los+Angeles&amp;destination_place_id=undefined&amp;travelmode=driving</t>
  </si>
  <si>
    <t>https://www.google.com/maps/dir/?api=1&amp;origin=Downtown+Santa+Ana+Historic+District&amp;origin_place_id=ChIJ6YwrhQfZ3IARN8e7_TZkM84&amp;destination=Lucky+Frog+Photo+Booth+|+Video+Booth+Rental+Los+Angeles&amp;destination_place_id=undefined&amp;travelmode=bicycling</t>
  </si>
  <si>
    <t>https://maps.google.com?saddr=33.747677,-117.8667056&amp;daddr=33.835649,-118.0405814</t>
  </si>
  <si>
    <t>https://www.google.com/maps/dir/33.747677,-117.8667056/33.835649,-118.0405814</t>
  </si>
  <si>
    <t>https://www.google.com/maps/dir/?api=1&amp;origin=Muzeo+Museum+and+Cultural+Center&amp;origin_place_id=ChIJXU3PKyXW3IARhRwrRyqLhpM&amp;destination=Lucky+Frog+Photo+Booth+|+Video+Booth+Rental+Los+Angeles&amp;destination_place_id=undefined&amp;travelmode=best</t>
  </si>
  <si>
    <t>https://www.google.com/maps/dir/?api=1&amp;origin=Muzeo+Museum+and+Cultural+Center&amp;origin_place_id=ChIJXU3PKyXW3IARhRwrRyqLhpM&amp;destination=Lucky+Frog+Photo+Booth+|+Video+Booth+Rental+Los+Angeles&amp;destination_place_id=undefined&amp;travelmode=driving</t>
  </si>
  <si>
    <t>https://www.google.com/maps/dir/?api=1&amp;origin=Muzeo+Museum+and+Cultural+Center&amp;origin_place_id=ChIJXU3PKyXW3IARhRwrRyqLhpM&amp;destination=Lucky+Frog+Photo+Booth+|+Video+Booth+Rental+Los+Angeles&amp;destination_place_id=undefined&amp;travelmode=bicycling</t>
  </si>
  <si>
    <t>https://maps.google.com?saddr=33.83348050000001,-117.914103&amp;daddr=33.835649,-118.0405814</t>
  </si>
  <si>
    <t>https://www.google.com/maps/dir/33.83348050000001,-117.914103/33.835649,-118.0405814</t>
  </si>
  <si>
    <t>https://www.google.com/maps/dir/?api=1&amp;origin=Huntington+Beach+Central+Park+West&amp;origin_place_id=ChIJF_AXUZgm3YAR7WGJ_0Y_QYk&amp;destination=Lucky+Frog+Photo+Booth+|+Video+Booth+Rental+Los+Angeles&amp;destination_place_id=undefined&amp;travelmode=best</t>
  </si>
  <si>
    <t>https://www.google.com/maps/dir/?api=1&amp;origin=Huntington+Beach+Central+Park+West&amp;origin_place_id=ChIJF_AXUZgm3YAR7WGJ_0Y_QYk&amp;destination=Lucky+Frog+Photo+Booth+|+Video+Booth+Rental+Los+Angeles&amp;destination_place_id=undefined&amp;travelmode=driving</t>
  </si>
  <si>
    <t>https://www.google.com/maps/dir/?api=1&amp;origin=Huntington+Beach+Central+Park+West&amp;origin_place_id=ChIJF_AXUZgm3YAR7WGJ_0Y_QYk&amp;destination=Lucky+Frog+Photo+Booth+|+Video+Booth+Rental+Los+Angeles&amp;destination_place_id=undefined&amp;travelmode=bicycling</t>
  </si>
  <si>
    <t>https://maps.google.com?saddr=33.6999197,-118.009088&amp;daddr=33.835649,-118.0405814</t>
  </si>
  <si>
    <t>https://www.google.com/maps/dir/33.6999197,-118.009088/33.835649,-118.0405814</t>
  </si>
  <si>
    <t>https://www.google.com/maps/dir/?api=1&amp;origin=Harriett+M.+Wieder+Regional+Park&amp;origin_place_id=ChIJG4UFOBwk3YAReimtUAk67Rw&amp;destination=Lucky+Frog+Photo+Booth+|+Video+Booth+Rental+Los+Angeles&amp;destination_place_id=undefined&amp;travelmode=best</t>
  </si>
  <si>
    <t>https://www.google.com/maps/dir/?api=1&amp;origin=Harriett+M.+Wieder+Regional+Park&amp;origin_place_id=ChIJG4UFOBwk3YAReimtUAk67Rw&amp;destination=Lucky+Frog+Photo+Booth+|+Video+Booth+Rental+Los+Angeles&amp;destination_place_id=undefined&amp;travelmode=driving</t>
  </si>
  <si>
    <t>https://www.google.com/maps/dir/?api=1&amp;origin=Harriett+M.+Wieder+Regional+Park&amp;origin_place_id=ChIJG4UFOBwk3YAReimtUAk67Rw&amp;destination=Lucky+Frog+Photo+Booth+|+Video+Booth+Rental+Los+Angeles&amp;destination_place_id=undefined&amp;travelmode=bicycling</t>
  </si>
  <si>
    <t>https://maps.google.com?saddr=33.6849886,-118.0224512&amp;daddr=33.835649,-118.0405814</t>
  </si>
  <si>
    <t>https://www.google.com/maps/dir/33.6849886,-118.0224512/33.835649,-118.0405814</t>
  </si>
  <si>
    <t>https://www.google.com/maps/dir/?api=1&amp;origin=Huntington+Beach+International+Surfing+Museum&amp;origin_place_id=ChIJ3Y_bX0Eh3YARYyE1XhRlvp4&amp;destination=Lucky+Frog+Photo+Booth+|+Video+Booth+Rental+Los+Angeles&amp;destination_place_id=undefined&amp;travelmode=best</t>
  </si>
  <si>
    <t>https://www.google.com/maps/dir/?api=1&amp;origin=Huntington+Beach+International+Surfing+Museum&amp;origin_place_id=ChIJ3Y_bX0Eh3YARYyE1XhRlvp4&amp;destination=Lucky+Frog+Photo+Booth+|+Video+Booth+Rental+Los+Angeles&amp;destination_place_id=undefined&amp;travelmode=driving</t>
  </si>
  <si>
    <t>https://www.google.com/maps/dir/?api=1&amp;origin=Huntington+Beach+International+Surfing+Museum&amp;origin_place_id=ChIJ3Y_bX0Eh3YARYyE1XhRlvp4&amp;destination=Lucky+Frog+Photo+Booth+|+Video+Booth+Rental+Los+Angeles&amp;destination_place_id=undefined&amp;travelmode=bicycling</t>
  </si>
  <si>
    <t>https://maps.google.com?saddr=33.6591677,-118.000762&amp;daddr=33.835649,-118.0405814</t>
  </si>
  <si>
    <t>https://www.google.com/maps/dir/33.6591677,-118.000762/33.835649,-118.0405814</t>
  </si>
  <si>
    <t>https://www.google.com/maps/dir/?api=1&amp;origin=William+R+Mason+Regional+Park&amp;origin_place_id=ChIJpz7j_ebd3IAR0X58vEZQ1Qo&amp;destination=Lucky+Frog+Photo+Booth+|+Video+Booth+Rental+Los+Angeles&amp;destination_place_id=undefined&amp;travelmode=best</t>
  </si>
  <si>
    <t>https://www.google.com/maps/dir/?api=1&amp;origin=William+R+Mason+Regional+Park&amp;origin_place_id=ChIJpz7j_ebd3IAR0X58vEZQ1Qo&amp;destination=Lucky+Frog+Photo+Booth+|+Video+Booth+Rental+Los+Angeles&amp;destination_place_id=undefined&amp;travelmode=driving</t>
  </si>
  <si>
    <t>https://www.google.com/maps/dir/?api=1&amp;origin=William+R+Mason+Regional+Park&amp;origin_place_id=ChIJpz7j_ebd3IAR0X58vEZQ1Qo&amp;destination=Lucky+Frog+Photo+Booth+|+Video+Booth+Rental+Los+Angeles&amp;destination_place_id=undefined&amp;travelmode=bicycling</t>
  </si>
  <si>
    <t>https://maps.google.com?saddr=33.65697890000001,-117.8316019&amp;daddr=33.835649,-118.0405814</t>
  </si>
  <si>
    <t>https://www.google.com/maps/dir/33.65697890000001,-117.8316019/33.835649,-118.0405814</t>
  </si>
  <si>
    <t>https://www.google.com/maps/dir/?api=1&amp;origin=Buzz+Lightyear+Astro+Blasters&amp;origin_place_id=ChIJ0ytGJ9HX3IAR1FJWOr-ShV0&amp;destination=Lucky+Frog+Photo+Booth+|+Video+Booth+Rental+Los+Angeles&amp;destination_place_id=undefined&amp;travelmode=best</t>
  </si>
  <si>
    <t>https://www.google.com/maps/dir/?api=1&amp;origin=Buzz+Lightyear+Astro+Blasters&amp;origin_place_id=ChIJ0ytGJ9HX3IAR1FJWOr-ShV0&amp;destination=Lucky+Frog+Photo+Booth+|+Video+Booth+Rental+Los+Angeles&amp;destination_place_id=undefined&amp;travelmode=driving</t>
  </si>
  <si>
    <t>https://www.google.com/maps/dir/?api=1&amp;origin=Buzz+Lightyear+Astro+Blasters&amp;origin_place_id=ChIJ0ytGJ9HX3IAR1FJWOr-ShV0&amp;destination=Lucky+Frog+Photo+Booth+|+Video+Booth+Rental+Los+Angeles&amp;destination_place_id=undefined&amp;travelmode=bicycling</t>
  </si>
  <si>
    <t>https://maps.google.com?saddr=33.8122384,-117.9178289&amp;daddr=33.835649,-118.0405814</t>
  </si>
  <si>
    <t>https://www.google.com/maps/dir/33.8122384,-117.9178289/33.835649,-118.0405814</t>
  </si>
  <si>
    <t>https://www.google.com/maps/dir/?api=1&amp;origin=Navy+Memorial&amp;origin_place_id=ChIJc-EBKqsx3YARf7jrj6LWuNU&amp;destination=Lucky+Frog+Photo+Booth+|+Video+Booth+Rental+Los+Angeles&amp;destination_place_id=undefined&amp;travelmode=best</t>
  </si>
  <si>
    <t>https://www.google.com/maps/dir/?api=1&amp;origin=Navy+Memorial&amp;origin_place_id=ChIJc-EBKqsx3YARf7jrj6LWuNU&amp;destination=Lucky+Frog+Photo+Booth+|+Video+Booth+Rental+Los+Angeles&amp;destination_place_id=undefined&amp;travelmode=driving</t>
  </si>
  <si>
    <t>https://www.google.com/maps/dir/?api=1&amp;origin=Navy+Memorial&amp;origin_place_id=ChIJc-EBKqsx3YARf7jrj6LWuNU&amp;destination=Lucky+Frog+Photo+Booth+|+Video+Booth+Rental+Los+Angeles&amp;destination_place_id=undefined&amp;travelmode=bicycling</t>
  </si>
  <si>
    <t>https://maps.google.com?saddr=33.7615487,-118.1561351&amp;daddr=33.835649,-118.0405814</t>
  </si>
  <si>
    <t>https://www.google.com/maps/dir/33.7615487,-118.1561351/33.835649,-118.0405814</t>
  </si>
  <si>
    <t>https://www.google.com/maps/dir/?api=1&amp;origin=Plaza+Park&amp;origin_place_id=ChIJH1HOFOfZ3IARSBIIYJPMa0Y&amp;destination=Lucky+Frog+Photo+Booth+|+Video+Booth+Rental+Los+Angeles&amp;destination_place_id=undefined&amp;travelmode=best</t>
  </si>
  <si>
    <t>https://www.google.com/maps/dir/?api=1&amp;origin=Plaza+Park&amp;origin_place_id=ChIJH1HOFOfZ3IARSBIIYJPMa0Y&amp;destination=Lucky+Frog+Photo+Booth+|+Video+Booth+Rental+Los+Angeles&amp;destination_place_id=undefined&amp;travelmode=driving</t>
  </si>
  <si>
    <t>https://www.google.com/maps/dir/?api=1&amp;origin=Plaza+Park&amp;origin_place_id=ChIJH1HOFOfZ3IARSBIIYJPMa0Y&amp;destination=Lucky+Frog+Photo+Booth+|+Video+Booth+Rental+Los+Angeles&amp;destination_place_id=undefined&amp;travelmode=bicycling</t>
  </si>
  <si>
    <t>https://maps.google.com?saddr=33.7878618,-117.853114&amp;daddr=33.835649,-118.0405814</t>
  </si>
  <si>
    <t>https://www.google.com/maps/dir/33.7878618,-117.853114/33.835649,-118.0405814</t>
  </si>
  <si>
    <t>https://www.google.com/maps/dir/?api=1&amp;origin=Kelly+House&amp;origin_place_id=ChIJMwcSyiIx3YAR9oicE-Ht5mU&amp;destination=Lucky+Frog+Photo+Booth+|+Video+Booth+Rental+Los+Angeles&amp;destination_place_id=undefined&amp;travelmode=best</t>
  </si>
  <si>
    <t>https://www.google.com/maps/dir/?api=1&amp;origin=Kelly+House&amp;origin_place_id=ChIJMwcSyiIx3YAR9oicE-Ht5mU&amp;destination=Lucky+Frog+Photo+Booth+|+Video+Booth+Rental+Los+Angeles&amp;destination_place_id=undefined&amp;travelmode=driving</t>
  </si>
  <si>
    <t>https://www.google.com/maps/dir/?api=1&amp;origin=Kelly+House&amp;origin_place_id=ChIJMwcSyiIx3YAR9oicE-Ht5mU&amp;destination=Lucky+Frog+Photo+Booth+|+Video+Booth+Rental+Los+Angeles&amp;destination_place_id=undefined&amp;travelmode=bicycling</t>
  </si>
  <si>
    <t>https://maps.google.com?saddr=33.7694616,-118.1834921&amp;daddr=33.835649,-118.0405814</t>
  </si>
  <si>
    <t>https://www.google.com/maps/dir/33.7694616,-118.1834921/33.835649,-118.0405814</t>
  </si>
  <si>
    <t>https://www.google.com/maps/dir/?api=1&amp;origin=ShoreLine+Aquatic+Park&amp;origin_place_id=ChIJEWc44S8x3YARWpCWKFHCoGY&amp;destination=Lucky+Frog+Photo+Booth+|+Video+Booth+Rental+Los+Angeles&amp;destination_place_id=undefined&amp;travelmode=best</t>
  </si>
  <si>
    <t>https://www.google.com/maps/dir/?api=1&amp;origin=ShoreLine+Aquatic+Park&amp;origin_place_id=ChIJEWc44S8x3YARWpCWKFHCoGY&amp;destination=Lucky+Frog+Photo+Booth+|+Video+Booth+Rental+Los+Angeles&amp;destination_place_id=undefined&amp;travelmode=driving</t>
  </si>
  <si>
    <t>https://www.google.com/maps/dir/?api=1&amp;origin=ShoreLine+Aquatic+Park&amp;origin_place_id=ChIJEWc44S8x3YARWpCWKFHCoGY&amp;destination=Lucky+Frog+Photo+Booth+|+Video+Booth+Rental+Los+Angeles&amp;destination_place_id=undefined&amp;travelmode=bicycling</t>
  </si>
  <si>
    <t>https://maps.google.com?saddr=33.7601417,-118.1951111&amp;daddr=33.835649,-118.0405814</t>
  </si>
  <si>
    <t>https://www.google.com/maps/dir/33.7601417,-118.1951111/33.835649,-118.0405814</t>
  </si>
  <si>
    <t>https://www.google.com/maps/dir/?api=1&amp;origin=Seal+Beach+National+Wildlife+Refuge&amp;origin_place_id=ChIJ9UqQKZMv3YARTcZ7Lh0mT1s&amp;destination=Lucky+Frog+Photo+Booth+|+Video+Booth+Rental+Los+Angeles&amp;destination_place_id=undefined&amp;travelmode=best</t>
  </si>
  <si>
    <t>https://www.google.com/maps/dir/?api=1&amp;origin=Seal+Beach+National+Wildlife+Refuge&amp;origin_place_id=ChIJ9UqQKZMv3YARTcZ7Lh0mT1s&amp;destination=Lucky+Frog+Photo+Booth+|+Video+Booth+Rental+Los+Angeles&amp;destination_place_id=undefined&amp;travelmode=driving</t>
  </si>
  <si>
    <t>https://www.google.com/maps/dir/?api=1&amp;origin=Seal+Beach+National+Wildlife+Refuge&amp;origin_place_id=ChIJ9UqQKZMv3YARTcZ7Lh0mT1s&amp;destination=Lucky+Frog+Photo+Booth+|+Video+Booth+Rental+Los+Angeles&amp;destination_place_id=undefined&amp;travelmode=bicycling</t>
  </si>
  <si>
    <t>https://maps.google.com?saddr=33.7497605,-118.0884234&amp;daddr=33.835649,-118.0405814</t>
  </si>
  <si>
    <t>https://www.google.com/maps/dir/33.7497605,-118.0884234/33.835649,-118.0405814</t>
  </si>
  <si>
    <t>https://www.google.com/maps/dir/?api=1&amp;origin=Sunset+View+Park&amp;origin_place_id=ChIJfT70Z34x3YARf2o2zs-Dong&amp;destination=Lucky+Frog+Photo+Booth+|+Video+Booth+Rental+Los+Angeles&amp;destination_place_id=undefined&amp;travelmode=best</t>
  </si>
  <si>
    <t>https://www.google.com/maps/dir/?api=1&amp;origin=Sunset+View+Park&amp;origin_place_id=ChIJfT70Z34x3YARf2o2zs-Dong&amp;destination=Lucky+Frog+Photo+Booth+|+Video+Booth+Rental+Los+Angeles&amp;destination_place_id=undefined&amp;travelmode=driving</t>
  </si>
  <si>
    <t>https://www.google.com/maps/dir/?api=1&amp;origin=Sunset+View+Park&amp;origin_place_id=ChIJfT70Z34x3YARf2o2zs-Dong&amp;destination=Lucky+Frog+Photo+Booth+|+Video+Booth+Rental+Los+Angeles&amp;destination_place_id=undefined&amp;travelmode=bicycling</t>
  </si>
  <si>
    <t>https://maps.google.com?saddr=33.7987141,-118.1636573&amp;daddr=33.835649,-118.0405814</t>
  </si>
  <si>
    <t>https://www.google.com/maps/dir/33.7987141,-118.1636573/33.835649,-118.0405814</t>
  </si>
  <si>
    <t>https://www.google.com/maps/dir/?api=1&amp;origin=The+Disneyland+Story+presenting+Great+Moments+with+Mr.+Lincoln&amp;origin_place_id=ChIJg_8WsdDX3IARe9H6iI-roWY&amp;destination=Lucky+Frog+Photo+Booth+|+Video+Booth+Rental+Los+Angeles&amp;destination_place_id=undefined&amp;travelmode=best</t>
  </si>
  <si>
    <t>https://www.google.com/maps/dir/?api=1&amp;origin=The+Disneyland+Story+presenting+Great+Moments+with+Mr.+Lincoln&amp;origin_place_id=ChIJg_8WsdDX3IARe9H6iI-roWY&amp;destination=Lucky+Frog+Photo+Booth+|+Video+Booth+Rental+Los+Angeles&amp;destination_place_id=undefined&amp;travelmode=driving</t>
  </si>
  <si>
    <t>https://www.google.com/maps/dir/?api=1&amp;origin=The+Disneyland+Story+presenting+Great+Moments+with+Mr.+Lincoln&amp;origin_place_id=ChIJg_8WsdDX3IARe9H6iI-roWY&amp;destination=Lucky+Frog+Photo+Booth+|+Video+Booth+Rental+Los+Angeles&amp;destination_place_id=undefined&amp;travelmode=bicycling</t>
  </si>
  <si>
    <t>https://maps.google.com?saddr=33.8102333,-117.9184917&amp;daddr=33.835649,-118.0405814</t>
  </si>
  <si>
    <t>https://www.google.com/maps/dir/33.8102333,-117.9184917/33.835649,-118.0405814</t>
  </si>
  <si>
    <t>https://www.google.com/maps/dir/?api=1&amp;origin=Los+Cerritos+Wetlands&amp;origin_place_id=ChIJV7S22-Yv3YARDxQQatLNdB0&amp;destination=Lucky+Frog+Photo+Booth+|+Video+Booth+Rental+Los+Angeles&amp;destination_place_id=undefined&amp;travelmode=best</t>
  </si>
  <si>
    <t>https://www.google.com/maps/dir/?api=1&amp;origin=Los+Cerritos+Wetlands&amp;origin_place_id=ChIJV7S22-Yv3YARDxQQatLNdB0&amp;destination=Lucky+Frog+Photo+Booth+|+Video+Booth+Rental+Los+Angeles&amp;destination_place_id=undefined&amp;travelmode=driving</t>
  </si>
  <si>
    <t>https://www.google.com/maps/dir/?api=1&amp;origin=Los+Cerritos+Wetlands&amp;origin_place_id=ChIJV7S22-Yv3YARDxQQatLNdB0&amp;destination=Lucky+Frog+Photo+Booth+|+Video+Booth+Rental+Los+Angeles&amp;destination_place_id=undefined&amp;travelmode=bicycling</t>
  </si>
  <si>
    <t>https://maps.google.com?saddr=33.7499816,-118.1054627&amp;daddr=33.835649,-118.0405814</t>
  </si>
  <si>
    <t>https://www.google.com/maps/dir/33.7499816,-118.1054627/33.835649,-118.0405814</t>
  </si>
  <si>
    <t>https://www.google.com/maps/dir/?api=1&amp;origin=Laguna+Lake+Park&amp;origin_place_id=ChIJl2iDIY8q3YARjJuiD2cLzX4&amp;destination=Lucky+Frog+Photo+Booth+|+Video+Booth+Rental+Los+Angeles&amp;destination_place_id=undefined&amp;travelmode=best</t>
  </si>
  <si>
    <t>https://www.google.com/maps/dir/?api=1&amp;origin=Laguna+Lake+Park&amp;origin_place_id=ChIJl2iDIY8q3YARjJuiD2cLzX4&amp;destination=Lucky+Frog+Photo+Booth+|+Video+Booth+Rental+Los+Angeles&amp;destination_place_id=undefined&amp;travelmode=driving</t>
  </si>
  <si>
    <t>https://www.google.com/maps/dir/?api=1&amp;origin=Laguna+Lake+Park&amp;origin_place_id=ChIJl2iDIY8q3YARjJuiD2cLzX4&amp;destination=Lucky+Frog+Photo+Booth+|+Video+Booth+Rental+Los+Angeles&amp;destination_place_id=undefined&amp;travelmode=bicycling</t>
  </si>
  <si>
    <t>https://maps.google.com?saddr=33.9036277,-117.9397933&amp;daddr=33.835649,-118.0405814</t>
  </si>
  <si>
    <t>https://www.google.com/maps/dir/33.9036277,-117.9397933/33.835649,-118.0405814</t>
  </si>
  <si>
    <t>https://www.google.com/maps/dir/?api=1&amp;origin=Tri-City+Park&amp;origin_place_id=ChIJl0TKIkXU3IARwjHULDgcB1c&amp;destination=Lucky+Frog+Photo+Booth+|+Video+Booth+Rental+Los+Angeles&amp;destination_place_id=undefined&amp;travelmode=best</t>
  </si>
  <si>
    <t>https://www.google.com/maps/dir/?api=1&amp;origin=Tri-City+Park&amp;origin_place_id=ChIJl0TKIkXU3IARwjHULDgcB1c&amp;destination=Lucky+Frog+Photo+Booth+|+Video+Booth+Rental+Los+Angeles&amp;destination_place_id=undefined&amp;travelmode=driving</t>
  </si>
  <si>
    <t>https://www.google.com/maps/dir/?api=1&amp;origin=Tri-City+Park&amp;origin_place_id=ChIJl0TKIkXU3IARwjHULDgcB1c&amp;destination=Lucky+Frog+Photo+Booth+|+Video+Booth+Rental+Los+Angeles&amp;destination_place_id=undefined&amp;travelmode=bicycling</t>
  </si>
  <si>
    <t>https://maps.google.com?saddr=33.903739,-117.8651883&amp;daddr=33.835649,-118.0405814</t>
  </si>
  <si>
    <t>https://www.google.com/maps/dir/33.903739,-117.8651883/33.835649,-118.0405814</t>
  </si>
  <si>
    <t>https://www.google.com/maps/dir/?api=1&amp;origin=Snow+White's+Enchanted+Wish&amp;origin_place_id=ChIJC4tPjBHX3IARhEqioRHqpCw&amp;destination=Lucky+Frog+Photo+Booth+|+Video+Booth+Rental+Los+Angeles&amp;destination_place_id=undefined&amp;travelmode=best</t>
  </si>
  <si>
    <t>https://www.google.com/maps/dir/?api=1&amp;origin=Snow+White's+Enchanted+Wish&amp;origin_place_id=ChIJC4tPjBHX3IARhEqioRHqpCw&amp;destination=Lucky+Frog+Photo+Booth+|+Video+Booth+Rental+Los+Angeles&amp;destination_place_id=undefined&amp;travelmode=driving</t>
  </si>
  <si>
    <t>https://www.google.com/maps/dir/?api=1&amp;origin=Snow+White's+Enchanted+Wish&amp;origin_place_id=ChIJC4tPjBHX3IARhEqioRHqpCw&amp;destination=Lucky+Frog+Photo+Booth+|+Video+Booth+Rental+Los+Angeles&amp;destination_place_id=undefined&amp;travelmode=bicycling</t>
  </si>
  <si>
    <t>https://maps.google.com?saddr=33.8127559,-117.918767&amp;daddr=33.835649,-118.0405814</t>
  </si>
  <si>
    <t>https://www.google.com/maps/dir/33.8127559,-117.918767/33.835649,-118.0405814</t>
  </si>
  <si>
    <t>https://www.google.com/maps/dir/?api=1&amp;origin=Heritage+Park&amp;origin_place_id=ChIJLWnEKUUrw4ARpQdpUSe9IUc&amp;destination=Lucky+Frog+Photo+Booth+|+Video+Booth+Rental+Los+Angeles&amp;destination_place_id=undefined&amp;travelmode=best</t>
  </si>
  <si>
    <t>https://www.google.com/maps/dir/?api=1&amp;origin=Heritage+Park&amp;origin_place_id=ChIJLWnEKUUrw4ARpQdpUSe9IUc&amp;destination=Lucky+Frog+Photo+Booth+|+Video+Booth+Rental+Los+Angeles&amp;destination_place_id=undefined&amp;travelmode=driving</t>
  </si>
  <si>
    <t>https://www.google.com/maps/dir/?api=1&amp;origin=Heritage+Park&amp;origin_place_id=ChIJLWnEKUUrw4ARpQdpUSe9IUc&amp;destination=Lucky+Frog+Photo+Booth+|+Video+Booth+Rental+Los+Angeles&amp;destination_place_id=undefined&amp;travelmode=bicycling</t>
  </si>
  <si>
    <t>https://maps.google.com?saddr=33.9737499,-117.8433787&amp;daddr=33.835649,-118.0405814</t>
  </si>
  <si>
    <t>https://www.google.com/maps/dir/33.9737499,-117.8433787/33.835649,-118.0405814</t>
  </si>
  <si>
    <t>https://www.google.com/maps/dir/?api=1&amp;origin=Newland+Park&amp;origin_place_id=ChIJ2ZQY3ysh3YARbLlTe858iIE&amp;destination=Lucky+Frog+Photo+Booth+|+Video+Booth+Rental+Los+Angeles&amp;destination_place_id=undefined&amp;travelmode=best</t>
  </si>
  <si>
    <t>https://www.google.com/maps/dir/?api=1&amp;origin=Newland+Park&amp;origin_place_id=ChIJ2ZQY3ysh3YARbLlTe858iIE&amp;destination=Lucky+Frog+Photo+Booth+|+Video+Booth+Rental+Los+Angeles&amp;destination_place_id=undefined&amp;travelmode=driving</t>
  </si>
  <si>
    <t>https://www.google.com/maps/dir/?api=1&amp;origin=Newland+Park&amp;origin_place_id=ChIJ2ZQY3ysh3YARbLlTe858iIE&amp;destination=Lucky+Frog+Photo+Booth+|+Video+Booth+Rental+Los+Angeles&amp;destination_place_id=undefined&amp;travelmode=bicycling</t>
  </si>
  <si>
    <t>https://maps.google.com?saddr=33.6765939,-117.977227&amp;daddr=33.835649,-118.0405814</t>
  </si>
  <si>
    <t>https://www.google.com/maps/dir/33.6765939,-117.977227/33.835649,-118.0405814</t>
  </si>
  <si>
    <t>https://www.google.com/maps/dir/?api=1&amp;origin=Haster+Basin+Recreational+Park&amp;origin_place_id=ChIJba686R3Y3IARgPs2mxMAI98&amp;destination=Lucky+Frog+Photo+Booth+|+Video+Booth+Rental+Los+Angeles&amp;destination_place_id=undefined&amp;travelmode=best</t>
  </si>
  <si>
    <t>https://www.google.com/maps/dir/?api=1&amp;origin=Haster+Basin+Recreational+Park&amp;origin_place_id=ChIJba686R3Y3IARgPs2mxMAI98&amp;destination=Lucky+Frog+Photo+Booth+|+Video+Booth+Rental+Los+Angeles&amp;destination_place_id=undefined&amp;travelmode=driving</t>
  </si>
  <si>
    <t>https://www.google.com/maps/dir/?api=1&amp;origin=Haster+Basin+Recreational+Park&amp;origin_place_id=ChIJba686R3Y3IARgPs2mxMAI98&amp;destination=Lucky+Frog+Photo+Booth+|+Video+Booth+Rental+Los+Angeles&amp;destination_place_id=undefined&amp;travelmode=bicycling</t>
  </si>
  <si>
    <t>https://maps.google.com?saddr=33.781178,-117.906741&amp;daddr=33.835649,-118.0405814</t>
  </si>
  <si>
    <t>https://www.google.com/maps/dir/33.781178,-117.906741/33.835649,-118.0405814</t>
  </si>
  <si>
    <t>https://www.google.com/maps/dir/?api=1&amp;origin=Hillcrest+Park&amp;origin_place_id=ChIJMXN0VYrV3IAR8s8J3L9GiMU&amp;destination=Lucky+Frog+Photo+Booth+|+Video+Booth+Rental+Los+Angeles&amp;destination_place_id=undefined&amp;travelmode=best</t>
  </si>
  <si>
    <t>https://www.google.com/maps/dir/?api=1&amp;origin=Hillcrest+Park&amp;origin_place_id=ChIJMXN0VYrV3IAR8s8J3L9GiMU&amp;destination=Lucky+Frog+Photo+Booth+|+Video+Booth+Rental+Los+Angeles&amp;destination_place_id=undefined&amp;travelmode=driving</t>
  </si>
  <si>
    <t>https://www.google.com/maps/dir/?api=1&amp;origin=Hillcrest+Park&amp;origin_place_id=ChIJMXN0VYrV3IAR8s8J3L9GiMU&amp;destination=Lucky+Frog+Photo+Booth+|+Video+Booth+Rental+Los+Angeles&amp;destination_place_id=undefined&amp;travelmode=bicycling</t>
  </si>
  <si>
    <t>https://maps.google.com?saddr=33.88271,-117.9212387&amp;daddr=33.835649,-118.0405814</t>
  </si>
  <si>
    <t>https://www.google.com/maps/dir/33.88271,-117.9212387/33.835649,-118.0405814</t>
  </si>
  <si>
    <t>https://www.google.com/maps/dir/?api=1&amp;origin=Pitcher+Park&amp;origin_place_id=ChIJA0KBju_Z3IARAwCx_z8aAXY&amp;destination=Lucky+Frog+Photo+Booth+|+Video+Booth+Rental+Los+Angeles&amp;destination_place_id=undefined&amp;travelmode=best</t>
  </si>
  <si>
    <t>https://www.google.com/maps/dir/?api=1&amp;origin=Pitcher+Park&amp;origin_place_id=ChIJA0KBju_Z3IARAwCx_z8aAXY&amp;destination=Lucky+Frog+Photo+Booth+|+Video+Booth+Rental+Los+Angeles&amp;destination_place_id=undefined&amp;travelmode=driving</t>
  </si>
  <si>
    <t>https://www.google.com/maps/dir/?api=1&amp;origin=Pitcher+Park&amp;origin_place_id=ChIJA0KBju_Z3IARAwCx_z8aAXY&amp;destination=Lucky+Frog+Photo+Booth+|+Video+Booth+Rental+Los+Angeles&amp;destination_place_id=undefined&amp;travelmode=bicycling</t>
  </si>
  <si>
    <t>https://maps.google.com?saddr=33.7858162,-117.8448715&amp;daddr=33.835649,-118.0405814</t>
  </si>
  <si>
    <t>https://www.google.com/maps/dir/33.7858162,-117.8448715/33.835649,-118.0405814</t>
  </si>
  <si>
    <t>https://www.google.com/maps/dir/?api=1&amp;origin=Marine+Stadium&amp;origin_place_id=ChIJ43wQJjIw3YAR5Dkka7SCKrg&amp;destination=Lucky+Frog+Photo+Booth+|+Video+Booth+Rental+Los+Angeles&amp;destination_place_id=undefined&amp;travelmode=best</t>
  </si>
  <si>
    <t>https://www.google.com/maps/dir/?api=1&amp;origin=Marine+Stadium&amp;origin_place_id=ChIJ43wQJjIw3YAR5Dkka7SCKrg&amp;destination=Lucky+Frog+Photo+Booth+|+Video+Booth+Rental+Los+Angeles&amp;destination_place_id=undefined&amp;travelmode=driving</t>
  </si>
  <si>
    <t>https://www.google.com/maps/dir/?api=1&amp;origin=Marine+Stadium&amp;origin_place_id=ChIJ43wQJjIw3YAR5Dkka7SCKrg&amp;destination=Lucky+Frog+Photo+Booth+|+Video+Booth+Rental+Los+Angeles&amp;destination_place_id=undefined&amp;travelmode=bicycling</t>
  </si>
  <si>
    <t>https://maps.google.com?saddr=33.7681402,-118.1303264&amp;daddr=33.835649,-118.0405814</t>
  </si>
  <si>
    <t>https://www.google.com/maps/dir/33.7681402,-118.1303264/33.835649,-118.0405814</t>
  </si>
  <si>
    <t>https://www.google.com/maps/dir/?api=1&amp;origin=Long+Beach+Grand+Prix&amp;origin_place_id=ChIJzabKr48x3YARHGGRxQfjfgk&amp;destination=Lucky+Frog+Photo+Booth+|+Video+Booth+Rental+Los+Angeles&amp;destination_place_id=undefined&amp;travelmode=best</t>
  </si>
  <si>
    <t>https://www.google.com/maps/dir/?api=1&amp;origin=Long+Beach+Grand+Prix&amp;origin_place_id=ChIJzabKr48x3YARHGGRxQfjfgk&amp;destination=Lucky+Frog+Photo+Booth+|+Video+Booth+Rental+Los+Angeles&amp;destination_place_id=undefined&amp;travelmode=driving</t>
  </si>
  <si>
    <t>https://www.google.com/maps/dir/?api=1&amp;origin=Long+Beach+Grand+Prix&amp;origin_place_id=ChIJzabKr48x3YARHGGRxQfjfgk&amp;destination=Lucky+Frog+Photo+Booth+|+Video+Booth+Rental+Los+Angeles&amp;destination_place_id=undefined&amp;travelmode=bicycling</t>
  </si>
  <si>
    <t>https://maps.google.com?saddr=33.7630079,-118.1862104&amp;daddr=33.835649,-118.0405814</t>
  </si>
  <si>
    <t>https://www.google.com/maps/dir/33.7630079,-118.1862104/33.835649,-118.0405814</t>
  </si>
  <si>
    <t>https://www.google.com/maps/dir/?api=1&amp;origin=Peter+F.+Schabarum+Regional+Park&amp;origin_place_id=ChIJb3ONSYbVwoARbVsrt9yyMus&amp;destination=Lucky+Frog+Photo+Booth+|+Video+Booth+Rental+Los+Angeles&amp;destination_place_id=undefined&amp;travelmode=best</t>
  </si>
  <si>
    <t>https://www.google.com/maps/dir/?api=1&amp;origin=Peter+F.+Schabarum+Regional+Park&amp;origin_place_id=ChIJb3ONSYbVwoARbVsrt9yyMus&amp;destination=Lucky+Frog+Photo+Booth+|+Video+Booth+Rental+Los+Angeles&amp;destination_place_id=undefined&amp;travelmode=driving</t>
  </si>
  <si>
    <t>https://www.google.com/maps/dir/?api=1&amp;origin=Peter+F.+Schabarum+Regional+Park&amp;origin_place_id=ChIJb3ONSYbVwoARbVsrt9yyMus&amp;destination=Lucky+Frog+Photo+Booth+|+Video+Booth+Rental+Los+Angeles&amp;destination_place_id=undefined&amp;travelmode=bicycling</t>
  </si>
  <si>
    <t>https://maps.google.com?saddr=33.9907082,-117.9291735&amp;daddr=33.835649,-118.0405814</t>
  </si>
  <si>
    <t>https://www.google.com/maps/dir/33.9907082,-117.9291735/33.835649,-118.0405814</t>
  </si>
  <si>
    <t>https://www.google.com/maps/dir/?api=1&amp;origin=Oeste+Park&amp;origin_place_id=ChIJI9AuHtYq3YARNBPYFrogJxQ&amp;destination=Lucky+Frog+Photo+Booth+|+Video+Booth+Rental+Los+Angeles&amp;destination_place_id=undefined&amp;travelmode=best</t>
  </si>
  <si>
    <t>https://www.google.com/maps/dir/?api=1&amp;origin=Oeste+Park&amp;origin_place_id=ChIJI9AuHtYq3YARNBPYFrogJxQ&amp;destination=Lucky+Frog+Photo+Booth+|+Video+Booth+Rental+Los+Angeles&amp;destination_place_id=undefined&amp;travelmode=driving</t>
  </si>
  <si>
    <t>https://www.google.com/maps/dir/?api=1&amp;origin=Oeste+Park&amp;origin_place_id=ChIJI9AuHtYq3YARNBPYFrogJxQ&amp;destination=Lucky+Frog+Photo+Booth+|+Video+Booth+Rental+Los+Angeles&amp;destination_place_id=undefined&amp;travelmode=bicycling</t>
  </si>
  <si>
    <t>https://maps.google.com?saddr=33.9238415,-117.9715776&amp;daddr=33.835649,-118.0405814</t>
  </si>
  <si>
    <t>https://www.google.com/maps/dir/33.9238415,-117.9715776/33.835649,-118.0405814</t>
  </si>
  <si>
    <t>https://www.google.com/maps/dir/?api=1&amp;origin=Los+Cerritos+Center&amp;origin_place_id=ChIJ539XJnQt3YARx_PLXvgj8rI&amp;destination=Lucky+Frog+Photo+Booth+|+Video+Booth+Rental+Los+Angeles&amp;destination_place_id=undefined&amp;travelmode=best</t>
  </si>
  <si>
    <t>https://www.google.com/maps/dir/?api=1&amp;origin=Los+Cerritos+Center&amp;origin_place_id=ChIJ539XJnQt3YARx_PLXvgj8rI&amp;destination=Lucky+Frog+Photo+Booth+|+Video+Booth+Rental+Los+Angeles&amp;destination_place_id=undefined&amp;travelmode=driving</t>
  </si>
  <si>
    <t>https://www.google.com/maps/dir/?api=1&amp;origin=Los+Cerritos+Center&amp;origin_place_id=ChIJ539XJnQt3YARx_PLXvgj8rI&amp;destination=Lucky+Frog+Photo+Booth+|+Video+Booth+Rental+Los+Angeles&amp;destination_place_id=undefined&amp;travelmode=bicycling</t>
  </si>
  <si>
    <t>https://maps.google.com?saddr=33.8622482,-118.0948809&amp;daddr=33.835649,-118.0405814</t>
  </si>
  <si>
    <t>https://www.google.com/maps/dir/33.8622482,-118.0948809/33.835649,-118.0405814</t>
  </si>
  <si>
    <t>https://www.google.com/maps/dir/?api=1&amp;origin=House+of+Blues+Anaheim&amp;origin_place_id=ChIJc4y_idjX3IARMRg3qcsJwC8&amp;destination=Lucky+Frog+Photo+Booth+|+Video+Booth+Rental+Los+Angeles&amp;destination_place_id=undefined&amp;travelmode=best</t>
  </si>
  <si>
    <t>https://www.google.com/maps/dir/?api=1&amp;origin=House+of+Blues+Anaheim&amp;origin_place_id=ChIJc4y_idjX3IARMRg3qcsJwC8&amp;destination=Lucky+Frog+Photo+Booth+|+Video+Booth+Rental+Los+Angeles&amp;destination_place_id=undefined&amp;travelmode=driving</t>
  </si>
  <si>
    <t>https://www.google.com/maps/dir/?api=1&amp;origin=House+of+Blues+Anaheim&amp;origin_place_id=ChIJc4y_idjX3IARMRg3qcsJwC8&amp;destination=Lucky+Frog+Photo+Booth+|+Video+Booth+Rental+Los+Angeles&amp;destination_place_id=undefined&amp;travelmode=bicycling</t>
  </si>
  <si>
    <t>https://maps.google.com?saddr=33.80665229999999,-117.912121&amp;daddr=33.835649,-118.0405814</t>
  </si>
  <si>
    <t>https://www.google.com/maps/dir/33.80665229999999,-117.912121/33.835649,-118.0405814</t>
  </si>
  <si>
    <t>https://www.google.com/maps/dir/?api=1&amp;origin=The+Gardens+Casino&amp;origin_place_id=ChIJhXTwOsUt3YAR-PA2oskCbLY&amp;destination=Lucky+Frog+Photo+Booth+|+Video+Booth+Rental+Los+Angeles&amp;destination_place_id=undefined&amp;travelmode=best</t>
  </si>
  <si>
    <t>https://www.google.com/maps/dir/?api=1&amp;origin=The+Gardens+Casino&amp;origin_place_id=ChIJhXTwOsUt3YAR-PA2oskCbLY&amp;destination=Lucky+Frog+Photo+Booth+|+Video+Booth+Rental+Los+Angeles&amp;destination_place_id=undefined&amp;travelmode=driving</t>
  </si>
  <si>
    <t>https://www.google.com/maps/dir/?api=1&amp;origin=The+Gardens+Casino&amp;origin_place_id=ChIJhXTwOsUt3YAR-PA2oskCbLY&amp;destination=Lucky+Frog+Photo+Booth+|+Video+Booth+Rental+Los+Angeles&amp;destination_place_id=undefined&amp;travelmode=bicycling</t>
  </si>
  <si>
    <t>https://maps.google.com?saddr=33.83232760000001,-118.0801382&amp;daddr=33.835649,-118.0405814</t>
  </si>
  <si>
    <t>https://www.google.com/maps/dir/33.83232760000001,-118.0801382/33.835649,-118.0405814</t>
  </si>
  <si>
    <t>https://www.google.com/maps/dir/?api=1&amp;origin=Spaghettini&amp;origin_place_id=ChIJ_T-Yg64v3YAR9SIdIbpqw9U&amp;destination=Lucky+Frog+Photo+Booth+|+Video+Booth+Rental+Los+Angeles&amp;destination_place_id=undefined&amp;travelmode=best</t>
  </si>
  <si>
    <t>https://www.google.com/maps/dir/?api=1&amp;origin=Spaghettini&amp;origin_place_id=ChIJ_T-Yg64v3YAR9SIdIbpqw9U&amp;destination=Lucky+Frog+Photo+Booth+|+Video+Booth+Rental+Los+Angeles&amp;destination_place_id=undefined&amp;travelmode=driving</t>
  </si>
  <si>
    <t>https://www.google.com/maps/dir/?api=1&amp;origin=Spaghettini&amp;origin_place_id=ChIJ_T-Yg64v3YAR9SIdIbpqw9U&amp;destination=Lucky+Frog+Photo+Booth+|+Video+Booth+Rental+Los+Angeles&amp;destination_place_id=undefined&amp;travelmode=bicycling</t>
  </si>
  <si>
    <t>https://maps.google.com?saddr=33.7764941,-118.0736304&amp;daddr=33.835649,-118.0405814</t>
  </si>
  <si>
    <t>https://www.google.com/maps/dir/33.7764941,-118.0736304/33.835649,-118.0405814</t>
  </si>
  <si>
    <t>https://www.google.com/maps/dir/?api=1&amp;origin=Medieval+Times+Dinner+&amp;+Tournament&amp;origin_place_id=ChIJGUKPfOgr3YARQnmZPN5jzKQ&amp;destination=Lucky+Frog+Photo+Booth+|+Video+Booth+Rental+Los+Angeles&amp;destination_place_id=undefined&amp;travelmode=best</t>
  </si>
  <si>
    <t>https://www.google.com/maps/dir/?api=1&amp;origin=Medieval+Times+Dinner+&amp;+Tournament&amp;origin_place_id=ChIJGUKPfOgr3YARQnmZPN5jzKQ&amp;destination=Lucky+Frog+Photo+Booth+|+Video+Booth+Rental+Los+Angeles&amp;destination_place_id=undefined&amp;travelmode=driving</t>
  </si>
  <si>
    <t>https://www.google.com/maps/dir/?api=1&amp;origin=Medieval+Times+Dinner+&amp;+Tournament&amp;origin_place_id=ChIJGUKPfOgr3YARQnmZPN5jzKQ&amp;destination=Lucky+Frog+Photo+Booth+|+Video+Booth+Rental+Los+Angeles&amp;destination_place_id=undefined&amp;travelmode=bicycling</t>
  </si>
  <si>
    <t>https://maps.google.com?saddr=33.8511795,-117.997326&amp;daddr=33.835649,-118.0405814</t>
  </si>
  <si>
    <t>https://www.google.com/maps/dir/33.8511795,-117.997326/33.835649,-118.0405814</t>
  </si>
  <si>
    <t>https://www.google.com/maps/dir/?api=1&amp;origin=Dave+&amp;+Buster's&amp;origin_place_id=ChIJl0znByfY3IARV4jQuFcU_4E&amp;destination=Lucky+Frog+Photo+Booth+|+Video+Booth+Rental+Los+Angeles&amp;destination_place_id=undefined&amp;travelmode=best</t>
  </si>
  <si>
    <t>https://www.google.com/maps/dir/?api=1&amp;origin=Dave+&amp;+Buster's&amp;origin_place_id=ChIJl0znByfY3IARV4jQuFcU_4E&amp;destination=Lucky+Frog+Photo+Booth+|+Video+Booth+Rental+Los+Angeles&amp;destination_place_id=undefined&amp;travelmode=driving</t>
  </si>
  <si>
    <t>https://www.google.com/maps/dir/?api=1&amp;origin=Dave+&amp;+Buster's&amp;origin_place_id=ChIJl0znByfY3IARV4jQuFcU_4E&amp;destination=Lucky+Frog+Photo+Booth+|+Video+Booth+Rental+Los+Angeles&amp;destination_place_id=undefined&amp;travelmode=bicycling</t>
  </si>
  <si>
    <t>https://maps.google.com?saddr=33.7849779,-117.8939501&amp;daddr=33.835649,-118.0405814</t>
  </si>
  <si>
    <t>https://www.google.com/maps/dir/33.7849779,-117.8939501/33.835649,-118.0405814</t>
  </si>
  <si>
    <t>https://www.google.com/maps/dir/?api=1&amp;origin=The+Cheesecake+Factory&amp;origin_place_id=ChIJATN5HsPX3IARhs0aJ32--xw&amp;destination=Lucky+Frog+Photo+Booth+|+Video+Booth+Rental+Los+Angeles&amp;destination_place_id=undefined&amp;travelmode=best</t>
  </si>
  <si>
    <t>https://www.google.com/maps/dir/?api=1&amp;origin=The+Cheesecake+Factory&amp;origin_place_id=ChIJATN5HsPX3IARhs0aJ32--xw&amp;destination=Lucky+Frog+Photo+Booth+|+Video+Booth+Rental+Los+Angeles&amp;destination_place_id=undefined&amp;travelmode=driving</t>
  </si>
  <si>
    <t>https://www.google.com/maps/dir/?api=1&amp;origin=The+Cheesecake+Factory&amp;origin_place_id=ChIJATN5HsPX3IARhs0aJ32--xw&amp;destination=Lucky+Frog+Photo+Booth+|+Video+Booth+Rental+Los+Angeles&amp;destination_place_id=undefined&amp;travelmode=bicycling</t>
  </si>
  <si>
    <t>https://maps.google.com?saddr=33.8037089,-117.9104045&amp;daddr=33.835649,-118.0405814</t>
  </si>
  <si>
    <t>https://www.google.com/maps/dir/33.8037089,-117.9104045/33.835649,-118.0405814</t>
  </si>
  <si>
    <t>https://www.google.com/maps/dir/?api=1&amp;origin=Ruth's+Chris+Steak+House&amp;origin_place_id=ChIJhbknrOfX3IARscjAgODIjVA&amp;destination=Lucky+Frog+Photo+Booth+|+Video+Booth+Rental+Los+Angeles&amp;destination_place_id=undefined&amp;travelmode=best</t>
  </si>
  <si>
    <t>https://www.google.com/maps/dir/?api=1&amp;origin=Ruth's+Chris+Steak+House&amp;origin_place_id=ChIJhbknrOfX3IARscjAgODIjVA&amp;destination=Lucky+Frog+Photo+Booth+|+Video+Booth+Rental+Los+Angeles&amp;destination_place_id=undefined&amp;travelmode=driving</t>
  </si>
  <si>
    <t>https://www.google.com/maps/dir/?api=1&amp;origin=Ruth's+Chris+Steak+House&amp;origin_place_id=ChIJhbknrOfX3IARscjAgODIjVA&amp;destination=Lucky+Frog+Photo+Booth+|+Video+Booth+Rental+Los+Angeles&amp;destination_place_id=undefined&amp;travelmode=bicycling</t>
  </si>
  <si>
    <t>https://maps.google.com?saddr=33.7975325,-117.9155932&amp;daddr=33.835649,-118.0405814</t>
  </si>
  <si>
    <t>https://www.google.com/maps/dir/33.7975325,-117.9155932/33.835649,-118.0405814</t>
  </si>
  <si>
    <t>https://www.google.com/maps/dir/?api=1&amp;origin=Buca+di+Beppo+Italian+Restaurant&amp;origin_place_id=ChIJP5s8IkIm3YARpSuO--EX3f8&amp;destination=Lucky+Frog+Photo+Booth+|+Video+Booth+Rental+Los+Angeles&amp;destination_place_id=undefined&amp;travelmode=best</t>
  </si>
  <si>
    <t>https://www.google.com/maps/dir/?api=1&amp;origin=Buca+di+Beppo+Italian+Restaurant&amp;origin_place_id=ChIJP5s8IkIm3YARpSuO--EX3f8&amp;destination=Lucky+Frog+Photo+Booth+|+Video+Booth+Rental+Los+Angeles&amp;destination_place_id=undefined&amp;travelmode=driving</t>
  </si>
  <si>
    <t>https://www.google.com/maps/dir/?api=1&amp;origin=Buca+di+Beppo+Italian+Restaurant&amp;origin_place_id=ChIJP5s8IkIm3YARpSuO--EX3f8&amp;destination=Lucky+Frog+Photo+Booth+|+Video+Booth+Rental+Los+Angeles&amp;destination_place_id=undefined&amp;travelmode=bicycling</t>
  </si>
  <si>
    <t>https://maps.google.com?saddr=33.7341503,-117.9927912&amp;daddr=33.835649,-118.0405814</t>
  </si>
  <si>
    <t>https://www.google.com/maps/dir/33.7341503,-117.9927912/33.835649,-118.0405814</t>
  </si>
  <si>
    <t>https://www.google.com/maps/dir/?api=1&amp;origin=Market+Broiler+Orange&amp;origin_place_id=ChIJl0znByfY3IAR9Lt4twzTwP0&amp;destination=Lucky+Frog+Photo+Booth+|+Video+Booth+Rental+Los+Angeles&amp;destination_place_id=undefined&amp;travelmode=best</t>
  </si>
  <si>
    <t>https://www.google.com/maps/dir/?api=1&amp;origin=Market+Broiler+Orange&amp;origin_place_id=ChIJl0znByfY3IAR9Lt4twzTwP0&amp;destination=Lucky+Frog+Photo+Booth+|+Video+Booth+Rental+Los+Angeles&amp;destination_place_id=undefined&amp;travelmode=driving</t>
  </si>
  <si>
    <t>https://www.google.com/maps/dir/?api=1&amp;origin=Market+Broiler+Orange&amp;origin_place_id=ChIJl0znByfY3IAR9Lt4twzTwP0&amp;destination=Lucky+Frog+Photo+Booth+|+Video+Booth+Rental+Los+Angeles&amp;destination_place_id=undefined&amp;travelmode=bicycling</t>
  </si>
  <si>
    <t>https://maps.google.com?saddr=33.7826948,-117.8924749&amp;daddr=33.835649,-118.0405814</t>
  </si>
  <si>
    <t>https://www.google.com/maps/dir/33.7826948,-117.8924749/33.835649,-118.0405814</t>
  </si>
  <si>
    <t>https://www.google.com/maps/dir/?api=1&amp;origin=Buca+di+Beppo+Italian+Restaurant&amp;origin_place_id=ChIJo69gN-XX3IARP46nqOetbjI&amp;destination=Lucky+Frog+Photo+Booth+|+Video+Booth+Rental+Los+Angeles&amp;destination_place_id=undefined&amp;travelmode=best</t>
  </si>
  <si>
    <t>https://www.google.com/maps/dir/?api=1&amp;origin=Buca+di+Beppo+Italian+Restaurant&amp;origin_place_id=ChIJo69gN-XX3IARP46nqOetbjI&amp;destination=Lucky+Frog+Photo+Booth+|+Video+Booth+Rental+Los+Angeles&amp;destination_place_id=undefined&amp;travelmode=driving</t>
  </si>
  <si>
    <t>https://www.google.com/maps/dir/?api=1&amp;origin=Buca+di+Beppo+Italian+Restaurant&amp;origin_place_id=ChIJo69gN-XX3IARP46nqOetbjI&amp;destination=Lucky+Frog+Photo+Booth+|+Video+Booth+Rental+Los+Angeles&amp;destination_place_id=undefined&amp;travelmode=bicycling</t>
  </si>
  <si>
    <t>https://maps.google.com?saddr=33.7915509,-117.9153961&amp;daddr=33.835649,-118.0405814</t>
  </si>
  <si>
    <t>https://www.google.com/maps/dir/33.7915509,-117.9153961/33.835649,-118.0405814</t>
  </si>
  <si>
    <t>https://www.google.com/maps/dir/?api=1&amp;origin=Olive+Garden+Italian+Restaurant&amp;origin_place_id=ChIJ62VkenEt3YAR4OJMajQDpVc&amp;destination=Lucky+Frog+Photo+Booth+|+Video+Booth+Rental+Los+Angeles&amp;destination_place_id=undefined&amp;travelmode=best</t>
  </si>
  <si>
    <t>https://www.google.com/maps/dir/?api=1&amp;origin=Olive+Garden+Italian+Restaurant&amp;origin_place_id=ChIJ62VkenEt3YAR4OJMajQDpVc&amp;destination=Lucky+Frog+Photo+Booth+|+Video+Booth+Rental+Los+Angeles&amp;destination_place_id=undefined&amp;travelmode=driving</t>
  </si>
  <si>
    <t>https://www.google.com/maps/dir/?api=1&amp;origin=Olive+Garden+Italian+Restaurant&amp;origin_place_id=ChIJ62VkenEt3YAR4OJMajQDpVc&amp;destination=Lucky+Frog+Photo+Booth+|+Video+Booth+Rental+Los+Angeles&amp;destination_place_id=undefined&amp;travelmode=bicycling</t>
  </si>
  <si>
    <t>https://maps.google.com?saddr=33.866134,-118.096436&amp;daddr=33.835649,-118.0405814</t>
  </si>
  <si>
    <t>https://www.google.com/maps/dir/33.866134,-118.096436/33.835649,-118.0405814</t>
  </si>
  <si>
    <t>https://www.google.com/maps/dir/?api=1&amp;origin=Los+Alamitos+Race+Course&amp;origin_place_id=ChIJdwMAJuwu3YAR8Nq3CUDPiKg&amp;destination=Lucky+Frog+Photo+Booth+|+Video+Booth+Rental+Los+Angeles&amp;destination_place_id=undefined&amp;travelmode=best</t>
  </si>
  <si>
    <t>https://www.google.com/maps/dir/?api=1&amp;origin=Los+Alamitos+Race+Course&amp;origin_place_id=ChIJdwMAJuwu3YAR8Nq3CUDPiKg&amp;destination=Lucky+Frog+Photo+Booth+|+Video+Booth+Rental+Los+Angeles&amp;destination_place_id=undefined&amp;travelmode=driving</t>
  </si>
  <si>
    <t>https://www.google.com/maps/dir/?api=1&amp;origin=Los+Alamitos+Race+Course&amp;origin_place_id=ChIJdwMAJuwu3YAR8Nq3CUDPiKg&amp;destination=Lucky+Frog+Photo+Booth+|+Video+Booth+Rental+Los+Angeles&amp;destination_place_id=undefined&amp;travelmode=bicycling</t>
  </si>
  <si>
    <t>https://maps.google.com?saddr=33.806875,-118.0437662&amp;daddr=33.835649,-118.0405814</t>
  </si>
  <si>
    <t>https://www.google.com/maps/dir/33.806875,-118.0437662/33.835649,-118.0405814</t>
  </si>
  <si>
    <t>https://www.google.com/maps/dir/?api=1&amp;origin=Olive+Garden+Italian+Restaurant&amp;origin_place_id=ChIJ65lw0njNwoARfRjwee9H2VQ&amp;destination=Lucky+Frog+Photo+Booth+|+Video+Booth+Rental+Los+Angeles&amp;destination_place_id=undefined&amp;travelmode=best</t>
  </si>
  <si>
    <t>https://www.google.com/maps/dir/?api=1&amp;origin=Olive+Garden+Italian+Restaurant&amp;origin_place_id=ChIJ65lw0njNwoARfRjwee9H2VQ&amp;destination=Lucky+Frog+Photo+Booth+|+Video+Booth+Rental+Los+Angeles&amp;destination_place_id=undefined&amp;travelmode=driving</t>
  </si>
  <si>
    <t>https://www.google.com/maps/dir/?api=1&amp;origin=Olive+Garden+Italian+Restaurant&amp;origin_place_id=ChIJ65lw0njNwoARfRjwee9H2VQ&amp;destination=Lucky+Frog+Photo+Booth+|+Video+Booth+Rental+Los+Angeles&amp;destination_place_id=undefined&amp;travelmode=bicycling</t>
  </si>
  <si>
    <t>https://maps.google.com?saddr=33.93312399999999,-118.118263&amp;daddr=33.835649,-118.0405814</t>
  </si>
  <si>
    <t>https://www.google.com/maps/dir/33.93312399999999,-118.118263/33.835649,-118.0405814</t>
  </si>
  <si>
    <t>https://www.google.com/maps/dir/?api=1&amp;origin=K1+Speed+-+Indoor+Go+Karts,+Corporate+Event+Venue,+Team+Building+Activities&amp;origin_place_id=ChIJi14EXe7W3IARbABIY-aRb4o&amp;destination=Lucky+Frog+Photo+Booth+|+Video+Booth+Rental+Los+Angeles&amp;destination_place_id=undefined&amp;travelmode=best</t>
  </si>
  <si>
    <t>https://www.google.com/maps/dir/?api=1&amp;origin=K1+Speed+-+Indoor+Go+Karts,+Corporate+Event+Venue,+Team+Building+Activities&amp;origin_place_id=ChIJi14EXe7W3IARbABIY-aRb4o&amp;destination=Lucky+Frog+Photo+Booth+|+Video+Booth+Rental+Los+Angeles&amp;destination_place_id=undefined&amp;travelmode=driving</t>
  </si>
  <si>
    <t>https://www.google.com/maps/dir/?api=1&amp;origin=K1+Speed+-+Indoor+Go+Karts,+Corporate+Event+Venue,+Team+Building+Activities&amp;origin_place_id=ChIJi14EXe7W3IARbABIY-aRb4o&amp;destination=Lucky+Frog+Photo+Booth+|+Video+Booth+Rental+Los+Angeles&amp;destination_place_id=undefined&amp;travelmode=bicycling</t>
  </si>
  <si>
    <t>https://maps.google.com?saddr=33.8473392,-117.8643643&amp;daddr=33.835649,-118.0405814</t>
  </si>
  <si>
    <t>https://www.google.com/maps/dir/33.8473392,-117.8643643/33.835649,-118.0405814</t>
  </si>
  <si>
    <t>https://www.google.com/maps/dir/?api=1&amp;origin=Cafe+Sevilla+of+Long+Beach&amp;origin_place_id=ChIJxfZ7lzkx3YARIzO7b3L1pqY&amp;destination=Lucky+Frog+Photo+Booth+|+Video+Booth+Rental+Los+Angeles&amp;destination_place_id=undefined&amp;travelmode=best</t>
  </si>
  <si>
    <t>https://www.google.com/maps/dir/?api=1&amp;origin=Cafe+Sevilla+of+Long+Beach&amp;origin_place_id=ChIJxfZ7lzkx3YARIzO7b3L1pqY&amp;destination=Lucky+Frog+Photo+Booth+|+Video+Booth+Rental+Los+Angeles&amp;destination_place_id=undefined&amp;travelmode=driving</t>
  </si>
  <si>
    <t>https://www.google.com/maps/dir/?api=1&amp;origin=Cafe+Sevilla+of+Long+Beach&amp;origin_place_id=ChIJxfZ7lzkx3YARIzO7b3L1pqY&amp;destination=Lucky+Frog+Photo+Booth+|+Video+Booth+Rental+Los+Angeles&amp;destination_place_id=undefined&amp;travelmode=bicycling</t>
  </si>
  <si>
    <t>https://maps.google.com?saddr=33.7688198,-118.1922822&amp;daddr=33.835649,-118.0405814</t>
  </si>
  <si>
    <t>https://www.google.com/maps/dir/33.7688198,-118.1922822/33.835649,-118.0405814</t>
  </si>
  <si>
    <t>https://www.google.com/maps/dir/?api=1&amp;origin=Anaheim+White+House&amp;origin_place_id=ChIJgwJD4zLW3IARXpxZ-RvADBo&amp;destination=Lucky+Frog+Photo+Booth+|+Video+Booth+Rental+Los+Angeles&amp;destination_place_id=undefined&amp;travelmode=best</t>
  </si>
  <si>
    <t>https://www.google.com/maps/dir/?api=1&amp;origin=Anaheim+White+House&amp;origin_place_id=ChIJgwJD4zLW3IARXpxZ-RvADBo&amp;destination=Lucky+Frog+Photo+Booth+|+Video+Booth+Rental+Los+Angeles&amp;destination_place_id=undefined&amp;travelmode=driving</t>
  </si>
  <si>
    <t>https://www.google.com/maps/dir/?api=1&amp;origin=Anaheim+White+House&amp;origin_place_id=ChIJgwJD4zLW3IARXpxZ-RvADBo&amp;destination=Lucky+Frog+Photo+Booth+|+Video+Booth+Rental+Los+Angeles&amp;destination_place_id=undefined&amp;travelmode=bicycling</t>
  </si>
  <si>
    <t>https://maps.google.com?saddr=33.82353,-117.9106&amp;daddr=33.835649,-118.0405814</t>
  </si>
  <si>
    <t>https://www.google.com/maps/dir/33.82353,-117.9106/33.835649,-118.0405814</t>
  </si>
  <si>
    <t>https://www.google.com/maps/dir/?api=1&amp;origin=Summit+House+Restaurant&amp;origin_place_id=ChIJCdgW1brV3IARkiUZ04he2i8&amp;destination=Lucky+Frog+Photo+Booth+|+Video+Booth+Rental+Los+Angeles&amp;destination_place_id=undefined&amp;travelmode=best</t>
  </si>
  <si>
    <t>https://www.google.com/maps/dir/?api=1&amp;origin=Summit+House+Restaurant&amp;origin_place_id=ChIJCdgW1brV3IARkiUZ04he2i8&amp;destination=Lucky+Frog+Photo+Booth+|+Video+Booth+Rental+Los+Angeles&amp;destination_place_id=undefined&amp;travelmode=driving</t>
  </si>
  <si>
    <t>https://www.google.com/maps/dir/?api=1&amp;origin=Summit+House+Restaurant&amp;origin_place_id=ChIJCdgW1brV3IARkiUZ04he2i8&amp;destination=Lucky+Frog+Photo+Booth+|+Video+Booth+Rental+Los+Angeles&amp;destination_place_id=undefined&amp;travelmode=bicycling</t>
  </si>
  <si>
    <t>https://maps.google.com?saddr=33.89712319999999,-117.8929633&amp;daddr=33.835649,-118.0405814</t>
  </si>
  <si>
    <t>https://www.google.com/maps/dir/33.89712319999999,-117.8929633/33.835649,-118.0405814</t>
  </si>
  <si>
    <t>https://www.google.com/maps/dir/?api=1&amp;origin=Yard+House&amp;origin_place_id=ChIJJz6U6iQx3YARRy5IpLnBh-8&amp;destination=Lucky+Frog+Photo+Booth+|+Video+Booth+Rental+Los+Angeles&amp;destination_place_id=undefined&amp;travelmode=best</t>
  </si>
  <si>
    <t>https://www.google.com/maps/dir/?api=1&amp;origin=Yard+House&amp;origin_place_id=ChIJJz6U6iQx3YARRy5IpLnBh-8&amp;destination=Lucky+Frog+Photo+Booth+|+Video+Booth+Rental+Los+Angeles&amp;destination_place_id=undefined&amp;travelmode=driving</t>
  </si>
  <si>
    <t>https://www.google.com/maps/dir/?api=1&amp;origin=Yard+House&amp;origin_place_id=ChIJJz6U6iQx3YARRy5IpLnBh-8&amp;destination=Lucky+Frog+Photo+Booth+|+Video+Booth+Rental+Los+Angeles&amp;destination_place_id=undefined&amp;travelmode=bicycling</t>
  </si>
  <si>
    <t>https://maps.google.com?saddr=33.761486,-118.190268&amp;daddr=33.835649,-118.0405814</t>
  </si>
  <si>
    <t>https://www.google.com/maps/dir/33.761486,-118.190268/33.835649,-118.0405814</t>
  </si>
  <si>
    <t>https://www.google.com/maps/dir/?api=1&amp;origin=Pirates+Dinner+Adventure&amp;origin_place_id=ChIJEwf2Wegr3YARKhj56ET-ltA&amp;destination=Lucky+Frog+Photo+Booth+|+Video+Booth+Rental+Los+Angeles&amp;destination_place_id=undefined&amp;travelmode=best</t>
  </si>
  <si>
    <t>https://www.google.com/maps/dir/?api=1&amp;origin=Pirates+Dinner+Adventure&amp;origin_place_id=ChIJEwf2Wegr3YARKhj56ET-ltA&amp;destination=Lucky+Frog+Photo+Booth+|+Video+Booth+Rental+Los+Angeles&amp;destination_place_id=undefined&amp;travelmode=driving</t>
  </si>
  <si>
    <t>https://www.google.com/maps/dir/?api=1&amp;origin=Pirates+Dinner+Adventure&amp;origin_place_id=ChIJEwf2Wegr3YARKhj56ET-ltA&amp;destination=Lucky+Frog+Photo+Booth+|+Video+Booth+Rental+Los+Angeles&amp;destination_place_id=undefined&amp;travelmode=bicycling</t>
  </si>
  <si>
    <t>https://maps.google.com?saddr=33.85355190000001,-117.9972968&amp;daddr=33.835649,-118.0405814</t>
  </si>
  <si>
    <t>https://www.google.com/maps/dir/33.85355190000001,-117.9972968/33.835649,-118.0405814</t>
  </si>
  <si>
    <t>https://www.google.com/maps/dir/?api=1&amp;origin=Panda+Express&amp;origin_place_id=ChIJo3h_9V8p3YARydTBv3uGCcg&amp;destination=Lucky+Frog+Photo+Booth+|+Video+Booth+Rental+Los+Angeles&amp;destination_place_id=undefined&amp;travelmode=best</t>
  </si>
  <si>
    <t>https://www.google.com/maps/dir/?api=1&amp;origin=Panda+Express&amp;origin_place_id=ChIJo3h_9V8p3YARydTBv3uGCcg&amp;destination=Lucky+Frog+Photo+Booth+|+Video+Booth+Rental+Los+Angeles&amp;destination_place_id=undefined&amp;travelmode=driving</t>
  </si>
  <si>
    <t>https://www.google.com/maps/dir/?api=1&amp;origin=Panda+Express&amp;origin_place_id=ChIJo3h_9V8p3YARydTBv3uGCcg&amp;destination=Lucky+Frog+Photo+Booth+|+Video+Booth+Rental+Los+Angeles&amp;destination_place_id=undefined&amp;travelmode=bicycling</t>
  </si>
  <si>
    <t>https://maps.google.com?saddr=33.84488109999999,-118.0008346&amp;daddr=33.835649,-118.0405814</t>
  </si>
  <si>
    <t>https://www.google.com/maps/dir/33.84488109999999,-118.0008346/33.835649,-118.0405814</t>
  </si>
  <si>
    <t>https://www.google.com/maps/dir/?api=1&amp;origin=L.A.+Italian+Kitchen&amp;origin_place_id=ChIJl0znByfY3IARSXntRDJel9c&amp;destination=Lucky+Frog+Photo+Booth+|+Video+Booth+Rental+Los+Angeles&amp;destination_place_id=undefined&amp;travelmode=best</t>
  </si>
  <si>
    <t>https://www.google.com/maps/dir/?api=1&amp;origin=L.A.+Italian+Kitchen&amp;origin_place_id=ChIJl0znByfY3IARSXntRDJel9c&amp;destination=Lucky+Frog+Photo+Booth+|+Video+Booth+Rental+Los+Angeles&amp;destination_place_id=undefined&amp;travelmode=driving</t>
  </si>
  <si>
    <t>https://www.google.com/maps/dir/?api=1&amp;origin=L.A.+Italian+Kitchen&amp;origin_place_id=ChIJl0znByfY3IARSXntRDJel9c&amp;destination=Lucky+Frog+Photo+Booth+|+Video+Booth+Rental+Los+Angeles&amp;destination_place_id=undefined&amp;travelmode=bicycling</t>
  </si>
  <si>
    <t>https://maps.google.com?saddr=33.7820549,-117.892536&amp;daddr=33.835649,-118.0405814</t>
  </si>
  <si>
    <t>https://www.google.com/maps/dir/33.7820549,-117.892536/33.835649,-118.0405814</t>
  </si>
  <si>
    <t>https://www.google.com/maps/dir/?api=1&amp;origin=Roy's+Restaurant&amp;origin_place_id=ChIJATN5HsPX3IARolkokx19hTE&amp;destination=Lucky+Frog+Photo+Booth+|+Video+Booth+Rental+Los+Angeles&amp;destination_place_id=undefined&amp;travelmode=best</t>
  </si>
  <si>
    <t>https://www.google.com/maps/dir/?api=1&amp;origin=Roy's+Restaurant&amp;origin_place_id=ChIJATN5HsPX3IARolkokx19hTE&amp;destination=Lucky+Frog+Photo+Booth+|+Video+Booth+Rental+Los+Angeles&amp;destination_place_id=undefined&amp;travelmode=driving</t>
  </si>
  <si>
    <t>https://www.google.com/maps/dir/?api=1&amp;origin=Roy's+Restaurant&amp;origin_place_id=ChIJATN5HsPX3IARolkokx19hTE&amp;destination=Lucky+Frog+Photo+Booth+|+Video+Booth+Rental+Los+Angeles&amp;destination_place_id=undefined&amp;travelmode=bicycling</t>
  </si>
  <si>
    <t>https://maps.google.com?saddr=33.8037498,-117.9115952&amp;daddr=33.835649,-118.0405814</t>
  </si>
  <si>
    <t>https://www.google.com/maps/dir/33.8037498,-117.9115952/33.835649,-118.0405814</t>
  </si>
  <si>
    <t>https://www.google.com/maps/dir/?api=1&amp;origin=Parkers'+Lighthouse&amp;origin_place_id=ChIJ845fqCUx3YARbBeWgWBGpRM&amp;destination=Lucky+Frog+Photo+Booth+|+Video+Booth+Rental+Los+Angeles&amp;destination_place_id=undefined&amp;travelmode=best</t>
  </si>
  <si>
    <t>https://www.google.com/maps/dir/?api=1&amp;origin=Parkers'+Lighthouse&amp;origin_place_id=ChIJ845fqCUx3YARbBeWgWBGpRM&amp;destination=Lucky+Frog+Photo+Booth+|+Video+Booth+Rental+Los+Angeles&amp;destination_place_id=undefined&amp;travelmode=driving</t>
  </si>
  <si>
    <t>https://www.google.com/maps/dir/?api=1&amp;origin=Parkers'+Lighthouse&amp;origin_place_id=ChIJ845fqCUx3YARbBeWgWBGpRM&amp;destination=Lucky+Frog+Photo+Booth+|+Video+Booth+Rental+Los+Angeles&amp;destination_place_id=undefined&amp;travelmode=bicycling</t>
  </si>
  <si>
    <t>https://maps.google.com?saddr=33.7598611,-118.1917967&amp;daddr=33.835649,-118.0405814</t>
  </si>
  <si>
    <t>https://www.google.com/maps/dir/33.7598611,-118.1917967/33.835649,-118.0405814</t>
  </si>
  <si>
    <t>https://www.google.com/maps/dir/?api=1&amp;origin=Fuji+Japan&amp;origin_place_id=ChIJh0OefQYm3YARtEa0iAoPM8c&amp;destination=Lucky+Frog+Photo+Booth+|+Video+Booth+Rental+Los+Angeles&amp;destination_place_id=undefined&amp;travelmode=best</t>
  </si>
  <si>
    <t>https://www.google.com/maps/dir/?api=1&amp;origin=Fuji+Japan&amp;origin_place_id=ChIJh0OefQYm3YARtEa0iAoPM8c&amp;destination=Lucky+Frog+Photo+Booth+|+Video+Booth+Rental+Los+Angeles&amp;destination_place_id=undefined&amp;travelmode=driving</t>
  </si>
  <si>
    <t>https://www.google.com/maps/dir/?api=1&amp;origin=Fuji+Japan&amp;origin_place_id=ChIJh0OefQYm3YARtEa0iAoPM8c&amp;destination=Lucky+Frog+Photo+Booth+|+Video+Booth+Rental+Los+Angeles&amp;destination_place_id=undefined&amp;travelmode=bicycling</t>
  </si>
  <si>
    <t>https://maps.google.com?saddr=33.7472869,-118.0108855&amp;daddr=33.835649,-118.0405814</t>
  </si>
  <si>
    <t>https://www.google.com/maps/dir/33.7472869,-118.0108855/33.835649,-118.0405814</t>
  </si>
  <si>
    <t>https://www.google.com/maps/dir/?api=1&amp;origin=Cinemark+at+The+Pike+Outlets+and+XD&amp;origin_place_id=ChIJscZmQzox3YARLFXaNbR6-OI&amp;destination=Lucky+Frog+Photo+Booth+|+Video+Booth+Rental+Los+Angeles&amp;destination_place_id=undefined&amp;travelmode=best</t>
  </si>
  <si>
    <t>https://www.google.com/maps/dir/?api=1&amp;origin=Cinemark+at+The+Pike+Outlets+and+XD&amp;origin_place_id=ChIJscZmQzox3YARLFXaNbR6-OI&amp;destination=Lucky+Frog+Photo+Booth+|+Video+Booth+Rental+Los+Angeles&amp;destination_place_id=undefined&amp;travelmode=driving</t>
  </si>
  <si>
    <t>https://www.google.com/maps/dir/?api=1&amp;origin=Cinemark+at+The+Pike+Outlets+and+XD&amp;origin_place_id=ChIJscZmQzox3YARLFXaNbR6-OI&amp;destination=Lucky+Frog+Photo+Booth+|+Video+Booth+Rental+Los+Angeles&amp;destination_place_id=undefined&amp;travelmode=bicycling</t>
  </si>
  <si>
    <t>https://maps.google.com?saddr=33.764424,-118.1933371&amp;daddr=33.835649,-118.0405814</t>
  </si>
  <si>
    <t>https://www.google.com/maps/dir/33.764424,-118.1933371/33.835649,-118.0405814</t>
  </si>
  <si>
    <t>https://www.google.com/maps/dir/?api=1&amp;origin=Morton's+The+Steakhouse&amp;origin_place_id=ChIJ094cfd3X3IARJ4rPk_f4w6s&amp;destination=Lucky+Frog+Photo+Booth+|+Video+Booth+Rental+Los+Angeles&amp;destination_place_id=undefined&amp;travelmode=best</t>
  </si>
  <si>
    <t>https://www.google.com/maps/dir/?api=1&amp;origin=Morton's+The+Steakhouse&amp;origin_place_id=ChIJ094cfd3X3IARJ4rPk_f4w6s&amp;destination=Lucky+Frog+Photo+Booth+|+Video+Booth+Rental+Los+Angeles&amp;destination_place_id=undefined&amp;travelmode=driving</t>
  </si>
  <si>
    <t>https://www.google.com/maps/dir/?api=1&amp;origin=Morton's+The+Steakhouse&amp;origin_place_id=ChIJ094cfd3X3IARJ4rPk_f4w6s&amp;destination=Lucky+Frog+Photo+Booth+|+Video+Booth+Rental+Los+Angeles&amp;destination_place_id=undefined&amp;travelmode=bicycling</t>
  </si>
  <si>
    <t>https://maps.google.com?saddr=33.8000325,-117.9158308&amp;daddr=33.835649,-118.0405814</t>
  </si>
  <si>
    <t>https://www.google.com/maps/dir/33.8000325,-117.9158308/33.835649,-118.0405814</t>
  </si>
  <si>
    <t>https://www.google.com/maps/dir/?api=1&amp;origin=Krispy+Kreme&amp;origin_place_id=ChIJl0znByfY3IARuFkbyEuyldc&amp;destination=Lucky+Frog+Photo+Booth+|+Video+Booth+Rental+Los+Angeles&amp;destination_place_id=undefined&amp;travelmode=best</t>
  </si>
  <si>
    <t>https://www.google.com/maps/dir/?api=1&amp;origin=Krispy+Kreme&amp;origin_place_id=ChIJl0znByfY3IARuFkbyEuyldc&amp;destination=Lucky+Frog+Photo+Booth+|+Video+Booth+Rental+Los+Angeles&amp;destination_place_id=undefined&amp;travelmode=driving</t>
  </si>
  <si>
    <t>https://www.google.com/maps/dir/?api=1&amp;origin=Krispy+Kreme&amp;origin_place_id=ChIJl0znByfY3IARuFkbyEuyldc&amp;destination=Lucky+Frog+Photo+Booth+|+Video+Booth+Rental+Los+Angeles&amp;destination_place_id=undefined&amp;travelmode=bicycling</t>
  </si>
  <si>
    <t>https://maps.google.com?saddr=33.783688,-117.8905022&amp;daddr=33.835649,-118.0405814</t>
  </si>
  <si>
    <t>https://www.google.com/maps/dir/33.783688,-117.8905022/33.835649,-118.0405814</t>
  </si>
  <si>
    <t>https://www.google.com/maps/dir/?api=1&amp;origin=Portillo's+Buena+Park&amp;origin_place_id=ChIJCWNdVNgr3YAR4pLlOt8CfEk&amp;destination=Lucky+Frog+Photo+Booth+|+Video+Booth+Rental+Los+Angeles&amp;destination_place_id=undefined&amp;travelmode=best</t>
  </si>
  <si>
    <t>https://www.google.com/maps/dir/?api=1&amp;origin=Portillo's+Buena+Park&amp;origin_place_id=ChIJCWNdVNgr3YAR4pLlOt8CfEk&amp;destination=Lucky+Frog+Photo+Booth+|+Video+Booth+Rental+Los+Angeles&amp;destination_place_id=undefined&amp;travelmode=driving</t>
  </si>
  <si>
    <t>https://www.google.com/maps/dir/?api=1&amp;origin=Portillo's+Buena+Park&amp;origin_place_id=ChIJCWNdVNgr3YAR4pLlOt8CfEk&amp;destination=Lucky+Frog+Photo+Booth+|+Video+Booth+Rental+Los+Angeles&amp;destination_place_id=undefined&amp;travelmode=bicycling</t>
  </si>
  <si>
    <t>https://maps.google.com?saddr=33.84641409999999,-117.9871864&amp;daddr=33.835649,-118.0405814</t>
  </si>
  <si>
    <t>https://www.google.com/maps/dir/33.84641409999999,-117.9871864/33.835649,-118.0405814</t>
  </si>
  <si>
    <t>https://www.google.com/maps/dir/?api=1&amp;origin=Clearman's+North+Woods+Inn,+La+Mirada&amp;origin_place_id=ChIJt9989oQs3YAR7-9BW1FWS30&amp;destination=Lucky+Frog+Photo+Booth+|+Video+Booth+Rental+Los+Angeles&amp;destination_place_id=undefined&amp;travelmode=best</t>
  </si>
  <si>
    <t>https://www.google.com/maps/dir/?api=1&amp;origin=Clearman's+North+Woods+Inn,+La+Mirada&amp;origin_place_id=ChIJt9989oQs3YAR7-9BW1FWS30&amp;destination=Lucky+Frog+Photo+Booth+|+Video+Booth+Rental+Los+Angeles&amp;destination_place_id=undefined&amp;travelmode=driving</t>
  </si>
  <si>
    <t>https://www.google.com/maps/dir/?api=1&amp;origin=Clearman's+North+Woods+Inn,+La+Mirada&amp;origin_place_id=ChIJt9989oQs3YAR7-9BW1FWS30&amp;destination=Lucky+Frog+Photo+Booth+|+Video+Booth+Rental+Los+Angeles&amp;destination_place_id=undefined&amp;travelmode=bicycling</t>
  </si>
  <si>
    <t>https://maps.google.com?saddr=33.8833333,-118.0263806&amp;daddr=33.835649,-118.0405814</t>
  </si>
  <si>
    <t>https://www.google.com/maps/dir/33.8833333,-118.0263806/33.835649,-118.0405814</t>
  </si>
  <si>
    <t>https://www.google.com/maps/dir/?api=1&amp;origin=Tantalum+Restaurant&amp;origin_place_id=ChIJf93IyCcw3YARWfdXmU01sRc&amp;destination=Lucky+Frog+Photo+Booth+|+Video+Booth+Rental+Los+Angeles&amp;destination_place_id=undefined&amp;travelmode=best</t>
  </si>
  <si>
    <t>https://www.google.com/maps/dir/?api=1&amp;origin=Tantalum+Restaurant&amp;origin_place_id=ChIJf93IyCcw3YARWfdXmU01sRc&amp;destination=Lucky+Frog+Photo+Booth+|+Video+Booth+Rental+Los+Angeles&amp;destination_place_id=undefined&amp;travelmode=driving</t>
  </si>
  <si>
    <t>https://www.google.com/maps/dir/?api=1&amp;origin=Tantalum+Restaurant&amp;origin_place_id=ChIJf93IyCcw3YARWfdXmU01sRc&amp;destination=Lucky+Frog+Photo+Booth+|+Video+Booth+Rental+Los+Angeles&amp;destination_place_id=undefined&amp;travelmode=bicycling</t>
  </si>
  <si>
    <t>https://maps.google.com?saddr=33.7618712,-118.1169884&amp;daddr=33.835649,-118.0405814</t>
  </si>
  <si>
    <t>https://www.google.com/maps/dir/33.7618712,-118.1169884/33.835649,-118.0405814</t>
  </si>
  <si>
    <t>https://www.google.com/maps/dir/?api=1&amp;origin=The+Old+Spaghetti+Factory&amp;origin_place_id=ChIJ9aU7G_jV3IARCNUarZjCHA8&amp;destination=Lucky+Frog+Photo+Booth+|+Video+Booth+Rental+Los+Angeles&amp;destination_place_id=undefined&amp;travelmode=best</t>
  </si>
  <si>
    <t>https://www.google.com/maps/dir/?api=1&amp;origin=The+Old+Spaghetti+Factory&amp;origin_place_id=ChIJ9aU7G_jV3IARCNUarZjCHA8&amp;destination=Lucky+Frog+Photo+Booth+|+Video+Booth+Rental+Los+Angeles&amp;destination_place_id=undefined&amp;travelmode=driving</t>
  </si>
  <si>
    <t>https://www.google.com/maps/dir/?api=1&amp;origin=The+Old+Spaghetti+Factory&amp;origin_place_id=ChIJ9aU7G_jV3IARCNUarZjCHA8&amp;destination=Lucky+Frog+Photo+Booth+|+Video+Booth+Rental+Los+Angeles&amp;destination_place_id=undefined&amp;travelmode=bicycling</t>
  </si>
  <si>
    <t>https://maps.google.com?saddr=33.8690644,-117.9238634&amp;daddr=33.835649,-118.0405814</t>
  </si>
  <si>
    <t>https://www.google.com/maps/dir/33.8690644,-117.9238634/33.835649,-118.0405814</t>
  </si>
  <si>
    <t>https://www.google.com/maps/dir/?api=1&amp;origin=P.F.+Chang's&amp;origin_place_id=ChIJATN5HsPX3IARJLJX9__VqaE&amp;destination=Lucky+Frog+Photo+Booth+|+Video+Booth+Rental+Los+Angeles&amp;destination_place_id=undefined&amp;travelmode=best</t>
  </si>
  <si>
    <t>https://www.google.com/maps/dir/?api=1&amp;origin=P.F.+Chang's&amp;origin_place_id=ChIJATN5HsPX3IARJLJX9__VqaE&amp;destination=Lucky+Frog+Photo+Booth+|+Video+Booth+Rental+Los+Angeles&amp;destination_place_id=undefined&amp;travelmode=driving</t>
  </si>
  <si>
    <t>https://www.google.com/maps/dir/?api=1&amp;origin=P.F.+Chang's&amp;origin_place_id=ChIJATN5HsPX3IARJLJX9__VqaE&amp;destination=Lucky+Frog+Photo+Booth+|+Video+Booth+Rental+Los+Angeles&amp;destination_place_id=undefined&amp;travelmode=bicycling</t>
  </si>
  <si>
    <t>https://maps.google.com?saddr=33.80386860000001,-117.9109459&amp;daddr=33.835649,-118.0405814</t>
  </si>
  <si>
    <t>https://www.google.com/maps/dir/33.80386860000001,-117.9109459/33.835649,-118.0405814</t>
  </si>
  <si>
    <t>https://www.google.com/maps/dir/?api=1&amp;origin=Bubba+Gump+Shrimp+Co.&amp;origin_place_id=ChIJATN5HsPX3IAREQbMVx0zLRA&amp;destination=Lucky+Frog+Photo+Booth+|+Video+Booth+Rental+Los+Angeles&amp;destination_place_id=undefined&amp;travelmode=best</t>
  </si>
  <si>
    <t>https://www.google.com/maps/dir/?api=1&amp;origin=Bubba+Gump+Shrimp+Co.&amp;origin_place_id=ChIJATN5HsPX3IAREQbMVx0zLRA&amp;destination=Lucky+Frog+Photo+Booth+|+Video+Booth+Rental+Los+Angeles&amp;destination_place_id=undefined&amp;travelmode=driving</t>
  </si>
  <si>
    <t>https://www.google.com/maps/dir/?api=1&amp;origin=Bubba+Gump+Shrimp+Co.&amp;origin_place_id=ChIJATN5HsPX3IAREQbMVx0zLRA&amp;destination=Lucky+Frog+Photo+Booth+|+Video+Booth+Rental+Los+Angeles&amp;destination_place_id=undefined&amp;travelmode=bicycling</t>
  </si>
  <si>
    <t>https://maps.google.com?saddr=33.8037163,-117.9118682&amp;daddr=33.835649,-118.0405814</t>
  </si>
  <si>
    <t>https://www.google.com/maps/dir/33.8037163,-117.9118682/33.835649,-118.0405814</t>
  </si>
  <si>
    <t>https://www.google.com/maps/dir/?api=1&amp;origin=The+Boiling+Crab&amp;origin_place_id=ChIJVzGZCu0n3YARKGwJUX1Szqc&amp;destination=Lucky+Frog+Photo+Booth+|+Video+Booth+Rental+Los+Angeles&amp;destination_place_id=undefined&amp;travelmode=best</t>
  </si>
  <si>
    <t>https://www.google.com/maps/dir/?api=1&amp;origin=The+Boiling+Crab&amp;origin_place_id=ChIJVzGZCu0n3YARKGwJUX1Szqc&amp;destination=Lucky+Frog+Photo+Booth+|+Video+Booth+Rental+Los+Angeles&amp;destination_place_id=undefined&amp;travelmode=driving</t>
  </si>
  <si>
    <t>https://www.google.com/maps/dir/?api=1&amp;origin=The+Boiling+Crab&amp;origin_place_id=ChIJVzGZCu0n3YARKGwJUX1Szqc&amp;destination=Lucky+Frog+Photo+Booth+|+Video+Booth+Rental+Los+Angeles&amp;destination_place_id=undefined&amp;travelmode=bicycling</t>
  </si>
  <si>
    <t>https://maps.google.com?saddr=33.7557733,-117.9384558&amp;daddr=33.835649,-118.0405814</t>
  </si>
  <si>
    <t>https://www.google.com/maps/dir/33.7557733,-117.9384558/33.835649,-118.0405814</t>
  </si>
  <si>
    <t>https://www.google.com/maps/dir/?api=1&amp;origin=Tortilla+Jo's&amp;origin_place_id=ChIJUWnAidjX3IARvvSDRTYLtDE&amp;destination=Lucky+Frog+Photo+Booth+|+Video+Booth+Rental+Los+Angeles&amp;destination_place_id=undefined&amp;travelmode=best</t>
  </si>
  <si>
    <t>https://www.google.com/maps/dir/?api=1&amp;origin=Tortilla+Jo's&amp;origin_place_id=ChIJUWnAidjX3IARvvSDRTYLtDE&amp;destination=Lucky+Frog+Photo+Booth+|+Video+Booth+Rental+Los+Angeles&amp;destination_place_id=undefined&amp;travelmode=driving</t>
  </si>
  <si>
    <t>https://www.google.com/maps/dir/?api=1&amp;origin=Tortilla+Jo's&amp;origin_place_id=ChIJUWnAidjX3IARvvSDRTYLtDE&amp;destination=Lucky+Frog+Photo+Booth+|+Video+Booth+Rental+Los+Angeles&amp;destination_place_id=undefined&amp;travelmode=bicycling</t>
  </si>
  <si>
    <t>https://maps.google.com?saddr=33.8094877,-117.9237076&amp;daddr=33.835649,-118.0405814</t>
  </si>
  <si>
    <t>https://www.google.com/maps/dir/33.8094877,-117.9237076/33.835649,-118.0405814</t>
  </si>
  <si>
    <t>https://www.google.com/maps/dir/?api=1&amp;origin=Agaves+Kitchen+&amp;+Tequila&amp;origin_place_id=ChIJd_XJujkx3YARZ_no-f-koS8&amp;destination=Lucky+Frog+Photo+Booth+|+Video+Booth+Rental+Los+Angeles&amp;destination_place_id=undefined&amp;travelmode=best</t>
  </si>
  <si>
    <t>https://www.google.com/maps/dir/?api=1&amp;origin=Agaves+Kitchen+&amp;+Tequila&amp;origin_place_id=ChIJd_XJujkx3YARZ_no-f-koS8&amp;destination=Lucky+Frog+Photo+Booth+|+Video+Booth+Rental+Los+Angeles&amp;destination_place_id=undefined&amp;travelmode=driving</t>
  </si>
  <si>
    <t>https://www.google.com/maps/dir/?api=1&amp;origin=Agaves+Kitchen+&amp;+Tequila&amp;origin_place_id=ChIJd_XJujkx3YARZ_no-f-koS8&amp;destination=Lucky+Frog+Photo+Booth+|+Video+Booth+Rental+Los+Angeles&amp;destination_place_id=undefined&amp;travelmode=bicycling</t>
  </si>
  <si>
    <t>https://maps.google.com?saddr=33.7697127,-118.1921103&amp;daddr=33.835649,-118.0405814</t>
  </si>
  <si>
    <t>https://www.google.com/maps/dir/33.7697127,-118.1921103/33.835649,-118.0405814</t>
  </si>
  <si>
    <t>https://www.google.com/maps/dir/?api=1&amp;origin=Buffalo+Wild+Wings&amp;origin_place_id=ChIJ-7Cl7dgr3YAR-FGM1xR7RA8&amp;destination=Lucky+Frog+Photo+Booth+|+Video+Booth+Rental+Los+Angeles&amp;destination_place_id=undefined&amp;travelmode=best</t>
  </si>
  <si>
    <t>https://www.google.com/maps/dir/?api=1&amp;origin=Buffalo+Wild+Wings&amp;origin_place_id=ChIJ-7Cl7dgr3YAR-FGM1xR7RA8&amp;destination=Lucky+Frog+Photo+Booth+|+Video+Booth+Rental+Los+Angeles&amp;destination_place_id=undefined&amp;travelmode=driving</t>
  </si>
  <si>
    <t>https://www.google.com/maps/dir/?api=1&amp;origin=Buffalo+Wild+Wings&amp;origin_place_id=ChIJ-7Cl7dgr3YAR-FGM1xR7RA8&amp;destination=Lucky+Frog+Photo+Booth+|+Video+Booth+Rental+Los+Angeles&amp;destination_place_id=undefined&amp;travelmode=bicycling</t>
  </si>
  <si>
    <t>https://maps.google.com?saddr=33.84551629999999,-117.9891566&amp;daddr=33.835649,-118.0405814</t>
  </si>
  <si>
    <t>https://www.google.com/maps/dir/33.84551629999999,-117.9891566/33.835649,-118.0405814</t>
  </si>
  <si>
    <t>https://www.google.com/maps/dir/?api=1&amp;origin=Parkwest+Bicycle+Casino&amp;origin_place_id=ChIJK4mWNILOwoAR4Ms0ULQipVo&amp;destination=Lucky+Frog+Photo+Booth+|+Video+Booth+Rental+Los+Angeles&amp;destination_place_id=undefined&amp;travelmode=best</t>
  </si>
  <si>
    <t>https://www.google.com/maps/dir/?api=1&amp;origin=Parkwest+Bicycle+Casino&amp;origin_place_id=ChIJK4mWNILOwoAR4Ms0ULQipVo&amp;destination=Lucky+Frog+Photo+Booth+|+Video+Booth+Rental+Los+Angeles&amp;destination_place_id=undefined&amp;travelmode=driving</t>
  </si>
  <si>
    <t>https://www.google.com/maps/dir/?api=1&amp;origin=Parkwest+Bicycle+Casino&amp;origin_place_id=ChIJK4mWNILOwoAR4Ms0ULQipVo&amp;destination=Lucky+Frog+Photo+Booth+|+Video+Booth+Rental+Los+Angeles&amp;destination_place_id=undefined&amp;travelmode=bicycling</t>
  </si>
  <si>
    <t>https://maps.google.com?saddr=33.9664254,-118.165651&amp;daddr=33.835649,-118.0405814</t>
  </si>
  <si>
    <t>https://www.google.com/maps/dir/33.9664254,-118.165651/33.835649,-118.0405814</t>
  </si>
  <si>
    <t>https://www.google.com/maps/dir/?api=1&amp;origin=Benihana&amp;origin_place_id=ChIJs8sSha_X3IAR4rxBXvHDE-I&amp;destination=Lucky+Frog+Photo+Booth+|+Video+Booth+Rental+Los+Angeles&amp;destination_place_id=undefined&amp;travelmode=best</t>
  </si>
  <si>
    <t>https://www.google.com/maps/dir/?api=1&amp;origin=Benihana&amp;origin_place_id=ChIJs8sSha_X3IAR4rxBXvHDE-I&amp;destination=Lucky+Frog+Photo+Booth+|+Video+Booth+Rental+Los+Angeles&amp;destination_place_id=undefined&amp;travelmode=driving</t>
  </si>
  <si>
    <t>https://www.google.com/maps/dir/?api=1&amp;origin=Benihana&amp;origin_place_id=ChIJs8sSha_X3IAR4rxBXvHDE-I&amp;destination=Lucky+Frog+Photo+Booth+|+Video+Booth+Rental+Los+Angeles&amp;destination_place_id=undefined&amp;travelmode=bicycling</t>
  </si>
  <si>
    <t>https://maps.google.com?saddr=33.8177153,-117.887332&amp;daddr=33.835649,-118.0405814</t>
  </si>
  <si>
    <t>https://www.google.com/maps/dir/33.8177153,-117.887332/33.835649,-118.0405814</t>
  </si>
  <si>
    <t>https://www.google.com/maps/dir/?api=1&amp;origin=Madero+1899&amp;origin_place_id=ChIJHcBX4ffV3IARKy5S1u0yoUs&amp;destination=Lucky+Frog+Photo+Booth+|+Video+Booth+Rental+Los+Angeles&amp;destination_place_id=undefined&amp;travelmode=best</t>
  </si>
  <si>
    <t>https://www.google.com/maps/dir/?api=1&amp;origin=Madero+1899&amp;origin_place_id=ChIJHcBX4ffV3IARKy5S1u0yoUs&amp;destination=Lucky+Frog+Photo+Booth+|+Video+Booth+Rental+Los+Angeles&amp;destination_place_id=undefined&amp;travelmode=driving</t>
  </si>
  <si>
    <t>https://www.google.com/maps/dir/?api=1&amp;origin=Madero+1899&amp;origin_place_id=ChIJHcBX4ffV3IARKy5S1u0yoUs&amp;destination=Lucky+Frog+Photo+Booth+|+Video+Booth+Rental+Los+Angeles&amp;destination_place_id=undefined&amp;travelmode=bicycling</t>
  </si>
  <si>
    <t>https://maps.google.com?saddr=33.8708538,-117.9245297&amp;daddr=33.835649,-118.0405814</t>
  </si>
  <si>
    <t>https://www.google.com/maps/dir/33.8708538,-117.9245297/33.835649,-118.0405814</t>
  </si>
  <si>
    <t>https://www.google.com/maps/dir/?api=1&amp;origin=IHOP&amp;origin_place_id=ChIJPdGPk9rX3IARxaYbCL2411Q&amp;destination=Lucky+Frog+Photo+Booth+|+Video+Booth+Rental+Los+Angeles&amp;destination_place_id=undefined&amp;travelmode=best</t>
  </si>
  <si>
    <t>https://www.google.com/maps/dir/?api=1&amp;origin=IHOP&amp;origin_place_id=ChIJPdGPk9rX3IARxaYbCL2411Q&amp;destination=Lucky+Frog+Photo+Booth+|+Video+Booth+Rental+Los+Angeles&amp;destination_place_id=undefined&amp;travelmode=driving</t>
  </si>
  <si>
    <t>https://www.google.com/maps/dir/?api=1&amp;origin=IHOP&amp;origin_place_id=ChIJPdGPk9rX3IARxaYbCL2411Q&amp;destination=Lucky+Frog+Photo+Booth+|+Video+Booth+Rental+Los+Angeles&amp;destination_place_id=undefined&amp;travelmode=bicycling</t>
  </si>
  <si>
    <t>https://maps.google.com?saddr=33.80927589999999,-117.9146936&amp;daddr=33.835649,-118.0405814</t>
  </si>
  <si>
    <t>https://www.google.com/maps/dir/33.80927589999999,-117.9146936/33.835649,-118.0405814</t>
  </si>
  <si>
    <t>https://www.google.com/maps/dir/?api=1&amp;origin=The+Cheesecake+Factory&amp;origin_place_id=ChIJaRncL0Mm3YARs9osub8nU1s&amp;destination=Lucky+Frog+Photo+Booth+|+Video+Booth+Rental+Los+Angeles&amp;destination_place_id=undefined&amp;travelmode=best</t>
  </si>
  <si>
    <t>https://www.google.com/maps/dir/?api=1&amp;origin=The+Cheesecake+Factory&amp;origin_place_id=ChIJaRncL0Mm3YARs9osub8nU1s&amp;destination=Lucky+Frog+Photo+Booth+|+Video+Booth+Rental+Los+Angeles&amp;destination_place_id=undefined&amp;travelmode=driving</t>
  </si>
  <si>
    <t>https://www.google.com/maps/dir/?api=1&amp;origin=The+Cheesecake+Factory&amp;origin_place_id=ChIJaRncL0Mm3YARs9osub8nU1s&amp;destination=Lucky+Frog+Photo+Booth+|+Video+Booth+Rental+Los+Angeles&amp;destination_place_id=undefined&amp;travelmode=bicycling</t>
  </si>
  <si>
    <t>https://maps.google.com?saddr=33.732545,-117.9916177&amp;daddr=33.835649,-118.0405814</t>
  </si>
  <si>
    <t>https://www.google.com/maps/dir/33.732545,-117.9916177/33.835649,-118.0405814</t>
  </si>
  <si>
    <t>https://www.google.com/maps/dir/?api=1&amp;origin=King's+Fish+House&amp;origin_place_id=ChIJIS-fwTkx3YARa3zXpHKdUFg&amp;destination=Lucky+Frog+Photo+Booth+|+Video+Booth+Rental+Los+Angeles&amp;destination_place_id=undefined&amp;travelmode=best</t>
  </si>
  <si>
    <t>https://www.google.com/maps/dir/?api=1&amp;origin=King's+Fish+House&amp;origin_place_id=ChIJIS-fwTkx3YARa3zXpHKdUFg&amp;destination=Lucky+Frog+Photo+Booth+|+Video+Booth+Rental+Los+Angeles&amp;destination_place_id=undefined&amp;travelmode=driving</t>
  </si>
  <si>
    <t>https://www.google.com/maps/dir/?api=1&amp;origin=King's+Fish+House&amp;origin_place_id=ChIJIS-fwTkx3YARa3zXpHKdUFg&amp;destination=Lucky+Frog+Photo+Booth+|+Video+Booth+Rental+Los+Angeles&amp;destination_place_id=undefined&amp;travelmode=bicycling</t>
  </si>
  <si>
    <t>https://maps.google.com?saddr=33.76904989999999,-118.1925448&amp;daddr=33.835649,-118.0405814</t>
  </si>
  <si>
    <t>https://www.google.com/maps/dir/33.76904989999999,-118.1925448/33.835649,-118.0405814</t>
  </si>
  <si>
    <t>https://www.google.com/maps/dir/?api=1&amp;origin=The+Honey+Baked+Ham+Company&amp;origin_place_id=ChIJ7cpVSLsp3YARkj11phezBpg&amp;destination=Lucky+Frog+Photo+Booth+|+Video+Booth+Rental+Los+Angeles&amp;destination_place_id=undefined&amp;travelmode=best</t>
  </si>
  <si>
    <t>https://www.google.com/maps/dir/?api=1&amp;origin=The+Honey+Baked+Ham+Company&amp;origin_place_id=ChIJ7cpVSLsp3YARkj11phezBpg&amp;destination=Lucky+Frog+Photo+Booth+|+Video+Booth+Rental+Los+Angeles&amp;destination_place_id=undefined&amp;travelmode=driving</t>
  </si>
  <si>
    <t>https://www.google.com/maps/dir/?api=1&amp;origin=The+Honey+Baked+Ham+Company&amp;origin_place_id=ChIJ7cpVSLsp3YARkj11phezBpg&amp;destination=Lucky+Frog+Photo+Booth+|+Video+Booth+Rental+Los+Angeles&amp;destination_place_id=undefined&amp;travelmode=bicycling</t>
  </si>
  <si>
    <t>https://maps.google.com?saddr=33.82403499999999,-117.9595497&amp;daddr=33.835649,-118.0405814</t>
  </si>
  <si>
    <t>https://www.google.com/maps/dir/33.82403499999999,-117.9595497/33.835649,-118.0405814</t>
  </si>
  <si>
    <t>https://www.google.com/maps/dir/?api=1&amp;origin=Yard+House&amp;origin_place_id=ChIJS3c19xLV3IARwlY4eqSs0KQ&amp;destination=Lucky+Frog+Photo+Booth+|+Video+Booth+Rental+Los+Angeles&amp;destination_place_id=undefined&amp;travelmode=best</t>
  </si>
  <si>
    <t>https://www.google.com/maps/dir/?api=1&amp;origin=Yard+House&amp;origin_place_id=ChIJS3c19xLV3IARwlY4eqSs0KQ&amp;destination=Lucky+Frog+Photo+Booth+|+Video+Booth+Rental+Los+Angeles&amp;destination_place_id=undefined&amp;travelmode=driving</t>
  </si>
  <si>
    <t>https://www.google.com/maps/dir/?api=1&amp;origin=Yard+House&amp;origin_place_id=ChIJS3c19xLV3IARwlY4eqSs0KQ&amp;destination=Lucky+Frog+Photo+Booth+|+Video+Booth+Rental+Los+Angeles&amp;destination_place_id=undefined&amp;travelmode=bicycling</t>
  </si>
  <si>
    <t>https://maps.google.com?saddr=33.91882599999999,-117.898716&amp;daddr=33.835649,-118.0405814</t>
  </si>
  <si>
    <t>https://www.google.com/maps/dir/33.91882599999999,-117.898716/33.835649,-118.0405814</t>
  </si>
  <si>
    <t>https://www.google.com/maps/dir/?api=1&amp;origin=Katella+Bakery,+Deli+&amp;+Restaurant&amp;origin_place_id=ChIJMX-5FfIu3YARIGiClpoP52c&amp;destination=Lucky+Frog+Photo+Booth+|+Video+Booth+Rental+Los+Angeles&amp;destination_place_id=undefined&amp;travelmode=best</t>
  </si>
  <si>
    <t>https://www.google.com/maps/dir/?api=1&amp;origin=Katella+Bakery,+Deli+&amp;+Restaurant&amp;origin_place_id=ChIJMX-5FfIu3YARIGiClpoP52c&amp;destination=Lucky+Frog+Photo+Booth+|+Video+Booth+Rental+Los+Angeles&amp;destination_place_id=undefined&amp;travelmode=driving</t>
  </si>
  <si>
    <t>https://www.google.com/maps/dir/?api=1&amp;origin=Katella+Bakery,+Deli+&amp;+Restaurant&amp;origin_place_id=ChIJMX-5FfIu3YARIGiClpoP52c&amp;destination=Lucky+Frog+Photo+Booth+|+Video+Booth+Rental+Los+Angeles&amp;destination_place_id=undefined&amp;travelmode=bicycling</t>
  </si>
  <si>
    <t>https://maps.google.com?saddr=33.8027114,-118.0548541&amp;daddr=33.835649,-118.0405814</t>
  </si>
  <si>
    <t>https://www.google.com/maps/dir/33.8027114,-118.0548541/33.835649,-118.0405814</t>
  </si>
  <si>
    <t>https://www.google.com/maps/dir/?api=1&amp;origin=BJ's+Restaurant+&amp;+Brewhouse&amp;origin_place_id=ChIJRUcETnAt3YAR6XaBJElNOQ8&amp;destination=Lucky+Frog+Photo+Booth+|+Video+Booth+Rental+Los+Angeles&amp;destination_place_id=undefined&amp;travelmode=best</t>
  </si>
  <si>
    <t>https://www.google.com/maps/dir/?api=1&amp;origin=BJ's+Restaurant+&amp;+Brewhouse&amp;origin_place_id=ChIJRUcETnAt3YAR6XaBJElNOQ8&amp;destination=Lucky+Frog+Photo+Booth+|+Video+Booth+Rental+Los+Angeles&amp;destination_place_id=undefined&amp;travelmode=driving</t>
  </si>
  <si>
    <t>https://www.google.com/maps/dir/?api=1&amp;origin=BJ's+Restaurant+&amp;+Brewhouse&amp;origin_place_id=ChIJRUcETnAt3YAR6XaBJElNOQ8&amp;destination=Lucky+Frog+Photo+Booth+|+Video+Booth+Rental+Los+Angeles&amp;destination_place_id=undefined&amp;travelmode=bicycling</t>
  </si>
  <si>
    <t>https://maps.google.com?saddr=33.86627680000001,-118.0980685&amp;daddr=33.835649,-118.0405814</t>
  </si>
  <si>
    <t>https://www.google.com/maps/dir/33.86627680000001,-118.0980685/33.835649,-118.0405814</t>
  </si>
  <si>
    <t>https://www.google.com/maps/dir/?api=1&amp;origin=Naples+Ristorante+E+Bar&amp;origin_place_id=ChIJLbm_idjX3IAR2G3pGqfrAug&amp;destination=Lucky+Frog+Photo+Booth+|+Video+Booth+Rental+Los+Angeles&amp;destination_place_id=undefined&amp;travelmode=best</t>
  </si>
  <si>
    <t>https://www.google.com/maps/dir/?api=1&amp;origin=Naples+Ristorante+E+Bar&amp;origin_place_id=ChIJLbm_idjX3IAR2G3pGqfrAug&amp;destination=Lucky+Frog+Photo+Booth+|+Video+Booth+Rental+Los+Angeles&amp;destination_place_id=undefined&amp;travelmode=driving</t>
  </si>
  <si>
    <t>https://www.google.com/maps/dir/?api=1&amp;origin=Naples+Ristorante+E+Bar&amp;origin_place_id=ChIJLbm_idjX3IAR2G3pGqfrAug&amp;destination=Lucky+Frog+Photo+Booth+|+Video+Booth+Rental+Los+Angeles&amp;destination_place_id=undefined&amp;travelmode=bicycling</t>
  </si>
  <si>
    <t>https://maps.google.com?saddr=33.808857,-117.9220906&amp;daddr=33.835649,-118.0405814</t>
  </si>
  <si>
    <t>https://www.google.com/maps/dir/33.808857,-117.9220906/33.835649,-118.0405814</t>
  </si>
  <si>
    <t>https://www.google.com/maps/dir/?api=1&amp;origin=Gladstone's+Long+Beach&amp;origin_place_id=ChIJM1uQFDsx3YARJLCM9Bbuw3k&amp;destination=Lucky+Frog+Photo+Booth+|+Video+Booth+Rental+Los+Angeles&amp;destination_place_id=undefined&amp;travelmode=best</t>
  </si>
  <si>
    <t>https://www.google.com/maps/dir/?api=1&amp;origin=Gladstone's+Long+Beach&amp;origin_place_id=ChIJM1uQFDsx3YARJLCM9Bbuw3k&amp;destination=Lucky+Frog+Photo+Booth+|+Video+Booth+Rental+Los+Angeles&amp;destination_place_id=undefined&amp;travelmode=driving</t>
  </si>
  <si>
    <t>https://www.google.com/maps/dir/?api=1&amp;origin=Gladstone's+Long+Beach&amp;origin_place_id=ChIJM1uQFDsx3YARJLCM9Bbuw3k&amp;destination=Lucky+Frog+Photo+Booth+|+Video+Booth+Rental+Los+Angeles&amp;destination_place_id=undefined&amp;travelmode=bicycling</t>
  </si>
  <si>
    <t>https://maps.google.com?saddr=33.761977,-118.193305&amp;daddr=33.835649,-118.0405814</t>
  </si>
  <si>
    <t>https://www.google.com/maps/dir/33.761977,-118.193305/33.835649,-118.0405814</t>
  </si>
  <si>
    <t>https://www.google.com/maps/dir/?api=1&amp;origin=Black+Bear+Diner+Signal+Hill&amp;origin_place_id=ChIJHUYXM9cz3YAR-72vHkPHRFg&amp;destination=Lucky+Frog+Photo+Booth+|+Video+Booth+Rental+Los+Angeles&amp;destination_place_id=undefined&amp;travelmode=best</t>
  </si>
  <si>
    <t>https://www.google.com/maps/dir/?api=1&amp;origin=Black+Bear+Diner+Signal+Hill&amp;origin_place_id=ChIJHUYXM9cz3YAR-72vHkPHRFg&amp;destination=Lucky+Frog+Photo+Booth+|+Video+Booth+Rental+Los+Angeles&amp;destination_place_id=undefined&amp;travelmode=driving</t>
  </si>
  <si>
    <t>https://www.google.com/maps/dir/?api=1&amp;origin=Black+Bear+Diner+Signal+Hill&amp;origin_place_id=ChIJHUYXM9cz3YAR-72vHkPHRFg&amp;destination=Lucky+Frog+Photo+Booth+|+Video+Booth+Rental+Los+Angeles&amp;destination_place_id=undefined&amp;travelmode=bicycling</t>
  </si>
  <si>
    <t>https://maps.google.com?saddr=33.804103,-118.168981&amp;daddr=33.835649,-118.0405814</t>
  </si>
  <si>
    <t>https://www.google.com/maps/dir/33.804103,-118.168981/33.835649,-118.0405814</t>
  </si>
  <si>
    <t>https://www.google.com/maps/dir/?api=1&amp;origin=Sonic+Drive-In&amp;origin_place_id=ChIJK4htxQDW3IARK7f46Izukk4&amp;destination=Lucky+Frog+Photo+Booth+|+Video+Booth+Rental+Los+Angeles&amp;destination_place_id=undefined&amp;travelmode=best</t>
  </si>
  <si>
    <t>https://www.google.com/maps/dir/?api=1&amp;origin=Sonic+Drive-In&amp;origin_place_id=ChIJK4htxQDW3IARK7f46Izukk4&amp;destination=Lucky+Frog+Photo+Booth+|+Video+Booth+Rental+Los+Angeles&amp;destination_place_id=undefined&amp;travelmode=driving</t>
  </si>
  <si>
    <t>https://www.google.com/maps/dir/?api=1&amp;origin=Sonic+Drive-In&amp;origin_place_id=ChIJK4htxQDW3IARK7f46Izukk4&amp;destination=Lucky+Frog+Photo+Booth+|+Video+Booth+Rental+Los+Angeles&amp;destination_place_id=undefined&amp;travelmode=bicycling</t>
  </si>
  <si>
    <t>https://maps.google.com?saddr=33.8586294,-117.9192771&amp;daddr=33.835649,-118.0405814</t>
  </si>
  <si>
    <t>https://www.google.com/maps/dir/33.8586294,-117.9192771/33.835649,-118.0405814</t>
  </si>
  <si>
    <t>https://www.google.com/maps/dir/?api=1&amp;origin=DTTN+2.0&amp;origin_place_id=ChIJBdybfQjZ3IAR2LQv9pS1ySw&amp;destination=Lucky+Frog+Photo+Booth+|+Video+Booth+Rental+Los+Angeles&amp;destination_place_id=undefined&amp;travelmode=best</t>
  </si>
  <si>
    <t>https://www.google.com/maps/dir/?api=1&amp;origin=DTTN+2.0&amp;origin_place_id=ChIJBdybfQjZ3IAR2LQv9pS1ySw&amp;destination=Lucky+Frog+Photo+Booth+|+Video+Booth+Rental+Los+Angeles&amp;destination_place_id=undefined&amp;travelmode=driving</t>
  </si>
  <si>
    <t>https://www.google.com/maps/dir/?api=1&amp;origin=DTTN+2.0&amp;origin_place_id=ChIJBdybfQjZ3IAR2LQv9pS1ySw&amp;destination=Lucky+Frog+Photo+Booth+|+Video+Booth+Rental+Los+Angeles&amp;destination_place_id=undefined&amp;travelmode=bicycling</t>
  </si>
  <si>
    <t>https://maps.google.com?saddr=33.74781370000001,-117.8657282&amp;daddr=33.835649,-118.0405814</t>
  </si>
  <si>
    <t>https://www.google.com/maps/dir/33.74781370000001,-117.8657282/33.835649,-118.0405814</t>
  </si>
  <si>
    <t>https://www.google.com/maps/dir/?api=1&amp;origin=Sbarro&amp;origin_place_id=ChIJVVVVJQTV3IARGOdibiPle3c&amp;destination=Lucky+Frog+Photo+Booth+|+Video+Booth+Rental+Los+Angeles&amp;destination_place_id=undefined&amp;travelmode=best</t>
  </si>
  <si>
    <t>https://www.google.com/maps/dir/?api=1&amp;origin=Sbarro&amp;origin_place_id=ChIJVVVVJQTV3IARGOdibiPle3c&amp;destination=Lucky+Frog+Photo+Booth+|+Video+Booth+Rental+Los+Angeles&amp;destination_place_id=undefined&amp;travelmode=driving</t>
  </si>
  <si>
    <t>https://www.google.com/maps/dir/?api=1&amp;origin=Sbarro&amp;origin_place_id=ChIJVVVVJQTV3IARGOdibiPle3c&amp;destination=Lucky+Frog+Photo+Booth+|+Video+Booth+Rental+Los+Angeles&amp;destination_place_id=undefined&amp;travelmode=bicycling</t>
  </si>
  <si>
    <t>https://maps.google.com?saddr=33.9161526,-117.8859231&amp;daddr=33.835649,-118.0405814</t>
  </si>
  <si>
    <t>https://www.google.com/maps/dir/33.9161526,-117.8859231/33.835649,-118.0405814</t>
  </si>
  <si>
    <t>https://www.google.com/maps/dir/?api=1&amp;origin=555+East+American+Steakhouse&amp;origin_place_id=ChIJu8rLVTwx3YARUp-2jk_MRUo&amp;destination=Lucky+Frog+Photo+Booth+|+Video+Booth+Rental+Los+Angeles&amp;destination_place_id=undefined&amp;travelmode=best</t>
  </si>
  <si>
    <t>https://www.google.com/maps/dir/?api=1&amp;origin=555+East+American+Steakhouse&amp;origin_place_id=ChIJu8rLVTwx3YARUp-2jk_MRUo&amp;destination=Lucky+Frog+Photo+Booth+|+Video+Booth+Rental+Los+Angeles&amp;destination_place_id=undefined&amp;travelmode=driving</t>
  </si>
  <si>
    <t>https://www.google.com/maps/dir/?api=1&amp;origin=555+East+American+Steakhouse&amp;origin_place_id=ChIJu8rLVTwx3YARUp-2jk_MRUo&amp;destination=Lucky+Frog+Photo+Booth+|+Video+Booth+Rental+Los+Angeles&amp;destination_place_id=undefined&amp;travelmode=bicycling</t>
  </si>
  <si>
    <t>https://maps.google.com?saddr=33.7670281,-118.1859281&amp;daddr=33.835649,-118.0405814</t>
  </si>
  <si>
    <t>https://www.google.com/maps/dir/33.7670281,-118.1859281/33.835649,-118.0405814</t>
  </si>
  <si>
    <t>https://www.google.com/maps/dir/?api=1&amp;origin=Buffalo+Wild+Wings&amp;origin_place_id=ChIJ0QYD0XMt3YAR9XnDq-ZcIvs&amp;destination=Lucky+Frog+Photo+Booth+|+Video+Booth+Rental+Los+Angeles&amp;destination_place_id=undefined&amp;travelmode=best</t>
  </si>
  <si>
    <t>https://www.google.com/maps/dir/?api=1&amp;origin=Buffalo+Wild+Wings&amp;origin_place_id=ChIJ0QYD0XMt3YAR9XnDq-ZcIvs&amp;destination=Lucky+Frog+Photo+Booth+|+Video+Booth+Rental+Los+Angeles&amp;destination_place_id=undefined&amp;travelmode=driving</t>
  </si>
  <si>
    <t>https://www.google.com/maps/dir/?api=1&amp;origin=Buffalo+Wild+Wings&amp;origin_place_id=ChIJ0QYD0XMt3YAR9XnDq-ZcIvs&amp;destination=Lucky+Frog+Photo+Booth+|+Video+Booth+Rental+Los+Angeles&amp;destination_place_id=undefined&amp;travelmode=bicycling</t>
  </si>
  <si>
    <t>https://maps.google.com?saddr=33.8660669,-118.0942533&amp;daddr=33.835649,-118.0405814</t>
  </si>
  <si>
    <t>https://www.google.com/maps/dir/33.8660669,-118.0942533/33.835649,-118.0405814</t>
  </si>
  <si>
    <t>https://www.google.com/maps/dir/?api=1&amp;origin=The+Cheesecake+Factory&amp;origin_place_id=ChIJzzgsGQbV3IARkNSQIPDCDn0&amp;destination=Lucky+Frog+Photo+Booth+|+Video+Booth+Rental+Los+Angeles&amp;destination_place_id=undefined&amp;travelmode=best</t>
  </si>
  <si>
    <t>https://www.google.com/maps/dir/?api=1&amp;origin=The+Cheesecake+Factory&amp;origin_place_id=ChIJzzgsGQbV3IARkNSQIPDCDn0&amp;destination=Lucky+Frog+Photo+Booth+|+Video+Booth+Rental+Los+Angeles&amp;destination_place_id=undefined&amp;travelmode=driving</t>
  </si>
  <si>
    <t>https://www.google.com/maps/dir/?api=1&amp;origin=The+Cheesecake+Factory&amp;origin_place_id=ChIJzzgsGQbV3IARkNSQIPDCDn0&amp;destination=Lucky+Frog+Photo+Booth+|+Video+Booth+Rental+Los+Angeles&amp;destination_place_id=undefined&amp;travelmode=bicycling</t>
  </si>
  <si>
    <t>https://maps.google.com?saddr=33.91239669999999,-117.888098&amp;daddr=33.835649,-118.0405814</t>
  </si>
  <si>
    <t>https://www.google.com/maps/dir/33.91239669999999,-117.888098/33.835649,-118.0405814</t>
  </si>
  <si>
    <t>https://www.google.com/maps/dir/?api=1&amp;origin=Subway&amp;origin_place_id=ChIJwTO_otwq3YARg3wnWHwM7LE&amp;destination=Lucky+Frog+Photo+Booth+|+Video+Booth+Rental+Los+Angeles&amp;destination_place_id=undefined&amp;travelmode=best</t>
  </si>
  <si>
    <t>https://www.google.com/maps/dir/?api=1&amp;origin=Subway&amp;origin_place_id=ChIJwTO_otwq3YARg3wnWHwM7LE&amp;destination=Lucky+Frog+Photo+Booth+|+Video+Booth+Rental+Los+Angeles&amp;destination_place_id=undefined&amp;travelmode=driving</t>
  </si>
  <si>
    <t>https://www.google.com/maps/dir/?api=1&amp;origin=Subway&amp;origin_place_id=ChIJwTO_otwq3YARg3wnWHwM7LE&amp;destination=Lucky+Frog+Photo+Booth+|+Video+Booth+Rental+Los+Angeles&amp;destination_place_id=undefined&amp;travelmode=bicycling</t>
  </si>
  <si>
    <t>https://maps.google.com?saddr=33.914625,-117.96611&amp;daddr=33.835649,-118.0405814</t>
  </si>
  <si>
    <t>https://www.google.com/maps/dir/33.914625,-117.96611/33.835649,-118.0405814</t>
  </si>
  <si>
    <t>https://www.google.com/maps/dir/?api=1&amp;origin=Asia+Buffet&amp;origin_place_id=ChIJDeAV_tgr3YARH2Ww9IN3fqM&amp;destination=Lucky+Frog+Photo+Booth+|+Video+Booth+Rental+Los+Angeles&amp;destination_place_id=undefined&amp;travelmode=best</t>
  </si>
  <si>
    <t>https://www.google.com/maps/dir/?api=1&amp;origin=Asia+Buffet&amp;origin_place_id=ChIJDeAV_tgr3YARH2Ww9IN3fqM&amp;destination=Lucky+Frog+Photo+Booth+|+Video+Booth+Rental+Los+Angeles&amp;destination_place_id=undefined&amp;travelmode=driving</t>
  </si>
  <si>
    <t>https://www.google.com/maps/dir/?api=1&amp;origin=Asia+Buffet&amp;origin_place_id=ChIJDeAV_tgr3YARH2Ww9IN3fqM&amp;destination=Lucky+Frog+Photo+Booth+|+Video+Booth+Rental+Los+Angeles&amp;destination_place_id=undefined&amp;travelmode=bicycling</t>
  </si>
  <si>
    <t>https://maps.google.com?saddr=33.8439184,-117.9887352&amp;daddr=33.835649,-118.0405814</t>
  </si>
  <si>
    <t>https://www.google.com/maps/dir/33.8439184,-117.9887352/33.835649,-118.0405814</t>
  </si>
  <si>
    <t>https://www.google.com/maps/dir/?api=1&amp;origin=Hotel+Pepper+Tree+Boutique+Kitchen+Studios+-+Anaheim&amp;origin_place_id=ChIJo89Io54p3YARAl5rfatCgXE&amp;destination=Lucky+Frog+Photo+Booth+|+Video+Booth+Rental+Los+Angeles&amp;destination_place_id=undefined&amp;travelmode=best</t>
  </si>
  <si>
    <t>https://www.google.com/maps/dir/?api=1&amp;origin=Hotel+Pepper+Tree+Boutique+Kitchen+Studios+-+Anaheim&amp;origin_place_id=ChIJo89Io54p3YARAl5rfatCgXE&amp;destination=Lucky+Frog+Photo+Booth+|+Video+Booth+Rental+Los+Angeles&amp;destination_place_id=undefined&amp;travelmode=driving</t>
  </si>
  <si>
    <t>https://www.google.com/maps/dir/?api=1&amp;origin=Hotel+Pepper+Tree+Boutique+Kitchen+Studios+-+Anaheim&amp;origin_place_id=ChIJo89Io54p3YARAl5rfatCgXE&amp;destination=Lucky+Frog+Photo+Booth+|+Video+Booth+Rental+Los+Angeles&amp;destination_place_id=undefined&amp;travelmode=bicycling</t>
  </si>
  <si>
    <t>https://maps.google.com?saddr=33.832962,-117.967073&amp;daddr=33.835649,-118.0405814</t>
  </si>
  <si>
    <t>https://www.google.com/maps/dir/33.832962,-117.967073/33.835649,-118.0405814</t>
  </si>
  <si>
    <t>https://www.google.com/maps/dir/?api=1&amp;origin=Target&amp;origin_place_id=ChIJm-HOz8Mp3YARTbhGEmkD9ic&amp;destination=Lucky+Frog+Photo+Booth+|+Video+Booth+Rental+Los+Angeles&amp;destination_place_id=undefined&amp;travelmode=best</t>
  </si>
  <si>
    <t>https://www.google.com/maps/dir/?api=1&amp;origin=Target&amp;origin_place_id=ChIJm-HOz8Mp3YARTbhGEmkD9ic&amp;destination=Lucky+Frog+Photo+Booth+|+Video+Booth+Rental+Los+Angeles&amp;destination_place_id=undefined&amp;travelmode=driving</t>
  </si>
  <si>
    <t>https://www.google.com/maps/dir/?api=1&amp;origin=Target&amp;origin_place_id=ChIJm-HOz8Mp3YARTbhGEmkD9ic&amp;destination=Lucky+Frog+Photo+Booth+|+Video+Booth+Rental+Los+Angeles&amp;destination_place_id=undefined&amp;travelmode=bicycling</t>
  </si>
  <si>
    <t>https://maps.google.com?saddr=33.8312352,-117.9430234&amp;daddr=33.835649,-118.0405814</t>
  </si>
  <si>
    <t>https://www.google.com/maps/dir/33.8312352,-117.9430234/33.835649,-118.0405814</t>
  </si>
  <si>
    <t>https://www.google.com/maps/dir/?api=1&amp;origin=Best+Buy&amp;origin_place_id=ChIJD7_z2pgq3YART2ocm-nUF0o&amp;destination=Lucky+Frog+Photo+Booth+|+Video+Booth+Rental+Los+Angeles&amp;destination_place_id=undefined&amp;travelmode=best</t>
  </si>
  <si>
    <t>https://www.google.com/maps/dir/?api=1&amp;origin=Best+Buy&amp;origin_place_id=ChIJD7_z2pgq3YART2ocm-nUF0o&amp;destination=Lucky+Frog+Photo+Booth+|+Video+Booth+Rental+Los+Angeles&amp;destination_place_id=undefined&amp;travelmode=driving</t>
  </si>
  <si>
    <t>https://www.google.com/maps/dir/?api=1&amp;origin=Best+Buy&amp;origin_place_id=ChIJD7_z2pgq3YART2ocm-nUF0o&amp;destination=Lucky+Frog+Photo+Booth+|+Video+Booth+Rental+Los+Angeles&amp;destination_place_id=undefined&amp;travelmode=bicycling</t>
  </si>
  <si>
    <t>https://maps.google.com?saddr=33.91620029999999,-117.9317032&amp;daddr=33.835649,-118.0405814</t>
  </si>
  <si>
    <t>https://www.google.com/maps/dir/33.91620029999999,-117.9317032/33.835649,-118.0405814</t>
  </si>
  <si>
    <t>https://www.google.com/maps/dir/?api=1&amp;origin=Zumiez&amp;origin_place_id=ChIJl0znByfY3IARKUFVqq8qBXE&amp;destination=Lucky+Frog+Photo+Booth+|+Video+Booth+Rental+Los+Angeles&amp;destination_place_id=undefined&amp;travelmode=best</t>
  </si>
  <si>
    <t>https://www.google.com/maps/dir/?api=1&amp;origin=Zumiez&amp;origin_place_id=ChIJl0znByfY3IARKUFVqq8qBXE&amp;destination=Lucky+Frog+Photo+Booth+|+Video+Booth+Rental+Los+Angeles&amp;destination_place_id=undefined&amp;travelmode=driving</t>
  </si>
  <si>
    <t>https://www.google.com/maps/dir/?api=1&amp;origin=Zumiez&amp;origin_place_id=ChIJl0znByfY3IARKUFVqq8qBXE&amp;destination=Lucky+Frog+Photo+Booth+|+Video+Booth+Rental+Los+Angeles&amp;destination_place_id=undefined&amp;travelmode=bicycling</t>
  </si>
  <si>
    <t>https://maps.google.com?saddr=33.7831418,-117.892482&amp;daddr=33.835649,-118.0405814</t>
  </si>
  <si>
    <t>https://www.google.com/maps/dir/33.7831418,-117.892482/33.835649,-118.0405814</t>
  </si>
  <si>
    <t>https://www.google.com/maps/dir/?api=1&amp;origin=Living+Spaces&amp;origin_place_id=ChIJJ2IJTn4s3YAR8WNikp9KxPM&amp;destination=Lucky+Frog+Photo+Booth+|+Video+Booth+Rental+Los+Angeles&amp;destination_place_id=undefined&amp;travelmode=best</t>
  </si>
  <si>
    <t>https://www.google.com/maps/dir/?api=1&amp;origin=Living+Spaces&amp;origin_place_id=ChIJJ2IJTn4s3YAR8WNikp9KxPM&amp;destination=Lucky+Frog+Photo+Booth+|+Video+Booth+Rental+Los+Angeles&amp;destination_place_id=undefined&amp;travelmode=driving</t>
  </si>
  <si>
    <t>https://www.google.com/maps/dir/?api=1&amp;origin=Living+Spaces&amp;origin_place_id=ChIJJ2IJTn4s3YAR8WNikp9KxPM&amp;destination=Lucky+Frog+Photo+Booth+|+Video+Booth+Rental+Los+Angeles&amp;destination_place_id=undefined&amp;travelmode=bicycling</t>
  </si>
  <si>
    <t>https://maps.google.com?saddr=33.874483,-118.021965&amp;daddr=33.835649,-118.0405814</t>
  </si>
  <si>
    <t>https://www.google.com/maps/dir/33.874483,-118.021965/33.835649,-118.0405814</t>
  </si>
  <si>
    <t>https://www.google.com/maps/dir/?api=1&amp;origin=JCPenney&amp;origin_place_id=ChIJM5HqEILNwoARQyvIYjKQlq0&amp;destination=Lucky+Frog+Photo+Booth+|+Video+Booth+Rental+Los+Angeles&amp;destination_place_id=undefined&amp;travelmode=best</t>
  </si>
  <si>
    <t>https://www.google.com/maps/dir/?api=1&amp;origin=JCPenney&amp;origin_place_id=ChIJM5HqEILNwoARQyvIYjKQlq0&amp;destination=Lucky+Frog+Photo+Booth+|+Video+Booth+Rental+Los+Angeles&amp;destination_place_id=undefined&amp;travelmode=driving</t>
  </si>
  <si>
    <t>https://www.google.com/maps/dir/?api=1&amp;origin=JCPenney&amp;origin_place_id=ChIJM5HqEILNwoARQyvIYjKQlq0&amp;destination=Lucky+Frog+Photo+Booth+|+Video+Booth+Rental+Los+Angeles&amp;destination_place_id=undefined&amp;travelmode=bicycling</t>
  </si>
  <si>
    <t>https://maps.google.com?saddr=33.9369048,-118.121117&amp;daddr=33.835649,-118.0405814</t>
  </si>
  <si>
    <t>https://www.google.com/maps/dir/33.9369048,-118.121117/33.835649,-118.0405814</t>
  </si>
  <si>
    <t>https://www.google.com/maps/dir/?api=1&amp;origin=Ulta+Beauty&amp;origin_place_id=ChIJS9ELiEIm3YARTMwlCI4aIcY&amp;destination=Lucky+Frog+Photo+Booth+|+Video+Booth+Rental+Los+Angeles&amp;destination_place_id=undefined&amp;travelmode=best</t>
  </si>
  <si>
    <t>https://www.google.com/maps/dir/?api=1&amp;origin=Ulta+Beauty&amp;origin_place_id=ChIJS9ELiEIm3YARTMwlCI4aIcY&amp;destination=Lucky+Frog+Photo+Booth+|+Video+Booth+Rental+Los+Angeles&amp;destination_place_id=undefined&amp;travelmode=driving</t>
  </si>
  <si>
    <t>https://www.google.com/maps/dir/?api=1&amp;origin=Ulta+Beauty&amp;origin_place_id=ChIJS9ELiEIm3YARTMwlCI4aIcY&amp;destination=Lucky+Frog+Photo+Booth+|+Video+Booth+Rental+Los+Angeles&amp;destination_place_id=undefined&amp;travelmode=bicycling</t>
  </si>
  <si>
    <t>https://maps.google.com?saddr=33.7316493,-117.9944526&amp;daddr=33.835649,-118.0405814</t>
  </si>
  <si>
    <t>https://www.google.com/maps/dir/33.7316493,-117.9944526/33.835649,-118.0405814</t>
  </si>
  <si>
    <t>https://www.google.com/maps/dir/?api=1&amp;origin=Ann+Taylor+Factory+Store&amp;origin_place_id=ChIJl0znByfY3IARD-RdBQC5cKQ&amp;destination=Lucky+Frog+Photo+Booth+|+Video+Booth+Rental+Los+Angeles&amp;destination_place_id=undefined&amp;travelmode=best</t>
  </si>
  <si>
    <t>https://www.google.com/maps/dir/?api=1&amp;origin=Ann+Taylor+Factory+Store&amp;origin_place_id=ChIJl0znByfY3IARD-RdBQC5cKQ&amp;destination=Lucky+Frog+Photo+Booth+|+Video+Booth+Rental+Los+Angeles&amp;destination_place_id=undefined&amp;travelmode=driving</t>
  </si>
  <si>
    <t>https://www.google.com/maps/dir/?api=1&amp;origin=Ann+Taylor+Factory+Store&amp;origin_place_id=ChIJl0znByfY3IARD-RdBQC5cKQ&amp;destination=Lucky+Frog+Photo+Booth+|+Video+Booth+Rental+Los+Angeles&amp;destination_place_id=undefined&amp;travelmode=bicycling</t>
  </si>
  <si>
    <t>https://maps.google.com?saddr=33.7835796,-117.8924599&amp;daddr=33.835649,-118.0405814</t>
  </si>
  <si>
    <t>https://www.google.com/maps/dir/33.7835796,-117.8924599/33.835649,-118.0405814</t>
  </si>
  <si>
    <t>https://www.google.com/maps/dir/?api=1&amp;origin=Churros+-+Haunted+Mansion&amp;origin_place_id=ChIJKWK-_tbX3IAREgG8cYpzh80&amp;destination=Lucky+Frog+Photo+Booth+|+Video+Booth+Rental+Los+Angeles&amp;destination_place_id=undefined&amp;travelmode=best</t>
  </si>
  <si>
    <t>https://www.google.com/maps/dir/?api=1&amp;origin=Churros+-+Haunted+Mansion&amp;origin_place_id=ChIJKWK-_tbX3IAREgG8cYpzh80&amp;destination=Lucky+Frog+Photo+Booth+|+Video+Booth+Rental+Los+Angeles&amp;destination_place_id=undefined&amp;travelmode=driving</t>
  </si>
  <si>
    <t>https://www.google.com/maps/dir/?api=1&amp;origin=Churros+-+Haunted+Mansion&amp;origin_place_id=ChIJKWK-_tbX3IAREgG8cYpzh80&amp;destination=Lucky+Frog+Photo+Booth+|+Video+Booth+Rental+Los+Angeles&amp;destination_place_id=undefined&amp;travelmode=bicycling</t>
  </si>
  <si>
    <t>https://maps.google.com?saddr=33.8115423,-117.9215877&amp;daddr=33.835649,-118.0405814</t>
  </si>
  <si>
    <t>https://www.google.com/maps/dir/33.8115423,-117.9215877/33.835649,-118.0405814</t>
  </si>
  <si>
    <t>https://www.google.com/maps/dir/?api=1&amp;origin=Apple+Los+Cerritos&amp;origin_place_id=ChIJ8565_XMt3YAR7HyLbSDC9GE&amp;destination=Lucky+Frog+Photo+Booth+|+Video+Booth+Rental+Los+Angeles&amp;destination_place_id=undefined&amp;travelmode=best</t>
  </si>
  <si>
    <t>https://www.google.com/maps/dir/?api=1&amp;origin=Apple+Los+Cerritos&amp;origin_place_id=ChIJ8565_XMt3YAR7HyLbSDC9GE&amp;destination=Lucky+Frog+Photo+Booth+|+Video+Booth+Rental+Los+Angeles&amp;destination_place_id=undefined&amp;travelmode=driving</t>
  </si>
  <si>
    <t>https://www.google.com/maps/dir/?api=1&amp;origin=Apple+Los+Cerritos&amp;origin_place_id=ChIJ8565_XMt3YAR7HyLbSDC9GE&amp;destination=Lucky+Frog+Photo+Booth+|+Video+Booth+Rental+Los+Angeles&amp;destination_place_id=undefined&amp;travelmode=bicycling</t>
  </si>
  <si>
    <t>https://maps.google.com?saddr=33.862665,-118.094118&amp;daddr=33.835649,-118.0405814</t>
  </si>
  <si>
    <t>https://www.google.com/maps/dir/33.862665,-118.094118/33.835649,-118.0405814</t>
  </si>
  <si>
    <t>https://www.google.com/maps/dir/?api=1&amp;origin=Target&amp;origin_place_id=ChIJ3-aYlO8x3YARjZV0HpFoFn8&amp;destination=Lucky+Frog+Photo+Booth+|+Video+Booth+Rental+Los+Angeles&amp;destination_place_id=undefined&amp;travelmode=best</t>
  </si>
  <si>
    <t>https://www.google.com/maps/dir/?api=1&amp;origin=Target&amp;origin_place_id=ChIJ3-aYlO8x3YARjZV0HpFoFn8&amp;destination=Lucky+Frog+Photo+Booth+|+Video+Booth+Rental+Los+Angeles&amp;destination_place_id=undefined&amp;travelmode=driving</t>
  </si>
  <si>
    <t>https://www.google.com/maps/dir/?api=1&amp;origin=Target&amp;origin_place_id=ChIJ3-aYlO8x3YARjZV0HpFoFn8&amp;destination=Lucky+Frog+Photo+Booth+|+Video+Booth+Rental+Los+Angeles&amp;destination_place_id=undefined&amp;travelmode=bicycling</t>
  </si>
  <si>
    <t>https://maps.google.com?saddr=33.7978736,-118.1226002&amp;daddr=33.835649,-118.0405814</t>
  </si>
  <si>
    <t>https://www.google.com/maps/dir/33.7978736,-118.1226002/33.835649,-118.0405814</t>
  </si>
  <si>
    <t>https://www.google.com/maps/dir/?api=1&amp;origin=Best+Buy&amp;origin_place_id=ChIJRSCJwQYm3YARn93PpnwmnYw&amp;destination=Lucky+Frog+Photo+Booth+|+Video+Booth+Rental+Los+Angeles&amp;destination_place_id=undefined&amp;travelmode=best</t>
  </si>
  <si>
    <t>https://www.google.com/maps/dir/?api=1&amp;origin=Best+Buy&amp;origin_place_id=ChIJRSCJwQYm3YARn93PpnwmnYw&amp;destination=Lucky+Frog+Photo+Booth+|+Video+Booth+Rental+Los+Angeles&amp;destination_place_id=undefined&amp;travelmode=driving</t>
  </si>
  <si>
    <t>https://www.google.com/maps/dir/?api=1&amp;origin=Best+Buy&amp;origin_place_id=ChIJRSCJwQYm3YARn93PpnwmnYw&amp;destination=Lucky+Frog+Photo+Booth+|+Video+Booth+Rental+Los+Angeles&amp;destination_place_id=undefined&amp;travelmode=bicycling</t>
  </si>
  <si>
    <t>https://maps.google.com?saddr=33.75060550000001,-118.0144054&amp;daddr=33.835649,-118.0405814</t>
  </si>
  <si>
    <t>https://www.google.com/maps/dir/33.75060550000001,-118.0144054/33.835649,-118.0405814</t>
  </si>
  <si>
    <t>https://www.google.com/maps/dir/?api=1&amp;origin=Best+Buy&amp;origin_place_id=ChIJF3mU8HPNwoARVvf6zylrLDA&amp;destination=Lucky+Frog+Photo+Booth+|+Video+Booth+Rental+Los+Angeles&amp;destination_place_id=undefined&amp;travelmode=best</t>
  </si>
  <si>
    <t>https://www.google.com/maps/dir/?api=1&amp;origin=Best+Buy&amp;origin_place_id=ChIJF3mU8HPNwoARVvf6zylrLDA&amp;destination=Lucky+Frog+Photo+Booth+|+Video+Booth+Rental+Los+Angeles&amp;destination_place_id=undefined&amp;travelmode=driving</t>
  </si>
  <si>
    <t>https://www.google.com/maps/dir/?api=1&amp;origin=Best+Buy&amp;origin_place_id=ChIJF3mU8HPNwoARVvf6zylrLDA&amp;destination=Lucky+Frog+Photo+Booth+|+Video+Booth+Rental+Los+Angeles&amp;destination_place_id=undefined&amp;travelmode=bicycling</t>
  </si>
  <si>
    <t>https://maps.google.com?saddr=33.925569,-118.129242&amp;daddr=33.835649,-118.0405814</t>
  </si>
  <si>
    <t>https://www.google.com/maps/dir/33.925569,-118.129242/33.835649,-118.0405814</t>
  </si>
  <si>
    <t>https://www.google.com/maps/dir/?api=1&amp;origin=Barnes+&amp;+Noble&amp;origin_place_id=ChIJDxHz-kUq3YARRE55WjsC8Zw&amp;destination=Lucky+Frog+Photo+Booth+|+Video+Booth+Rental+Los+Angeles&amp;destination_place_id=undefined&amp;travelmode=best</t>
  </si>
  <si>
    <t>https://www.google.com/maps/dir/?api=1&amp;origin=Barnes+&amp;+Noble&amp;origin_place_id=ChIJDxHz-kUq3YARRE55WjsC8Zw&amp;destination=Lucky+Frog+Photo+Booth+|+Video+Booth+Rental+Los+Angeles&amp;destination_place_id=undefined&amp;travelmode=driving</t>
  </si>
  <si>
    <t>https://www.google.com/maps/dir/?api=1&amp;origin=Barnes+&amp;+Noble&amp;origin_place_id=ChIJDxHz-kUq3YARRE55WjsC8Zw&amp;destination=Lucky+Frog+Photo+Booth+|+Video+Booth+Rental+Los+Angeles&amp;destination_place_id=undefined&amp;travelmode=bicycling</t>
  </si>
  <si>
    <t>https://maps.google.com?saddr=33.8788721,-117.9627064&amp;daddr=33.835649,-118.0405814</t>
  </si>
  <si>
    <t>https://www.google.com/maps/dir/33.8788721,-117.9627064/33.835649,-118.0405814</t>
  </si>
  <si>
    <t>https://www.google.com/maps/dir/?api=1&amp;origin=H&amp;M&amp;origin_place_id=ChIJl0znByfY3IAR08KRS4mg73E&amp;destination=Lucky+Frog+Photo+Booth+|+Video+Booth+Rental+Los+Angeles&amp;destination_place_id=undefined&amp;travelmode=best</t>
  </si>
  <si>
    <t>https://www.google.com/maps/dir/?api=1&amp;origin=H&amp;M&amp;origin_place_id=ChIJl0znByfY3IAR08KRS4mg73E&amp;destination=Lucky+Frog+Photo+Booth+|+Video+Booth+Rental+Los+Angeles&amp;destination_place_id=undefined&amp;travelmode=driving</t>
  </si>
  <si>
    <t>https://www.google.com/maps/dir/?api=1&amp;origin=H&amp;M&amp;origin_place_id=ChIJl0znByfY3IAR08KRS4mg73E&amp;destination=Lucky+Frog+Photo+Booth+|+Video+Booth+Rental+Los+Angeles&amp;destination_place_id=undefined&amp;travelmode=bicycling</t>
  </si>
  <si>
    <t>https://maps.google.com?saddr=33.7834956,-117.8928594&amp;daddr=33.835649,-118.0405814</t>
  </si>
  <si>
    <t>https://www.google.com/maps/dir/33.7834956,-117.8928594/33.835649,-118.0405814</t>
  </si>
  <si>
    <t>https://www.google.com/maps/dir/?api=1&amp;origin=Walmart+Supercenter&amp;origin_place_id=ChIJ12Azg4fY3IARDYWkNtLYgDo&amp;destination=Lucky+Frog+Photo+Booth+|+Video+Booth+Rental+Los+Angeles&amp;destination_place_id=undefined&amp;travelmode=best</t>
  </si>
  <si>
    <t>https://www.google.com/maps/dir/?api=1&amp;origin=Walmart+Supercenter&amp;origin_place_id=ChIJ12Azg4fY3IARDYWkNtLYgDo&amp;destination=Lucky+Frog+Photo+Booth+|+Video+Booth+Rental+Los+Angeles&amp;destination_place_id=undefined&amp;travelmode=driving</t>
  </si>
  <si>
    <t>https://www.google.com/maps/dir/?api=1&amp;origin=Walmart+Supercenter&amp;origin_place_id=ChIJ12Azg4fY3IARDYWkNtLYgDo&amp;destination=Lucky+Frog+Photo+Booth+|+Video+Booth+Rental+Los+Angeles&amp;destination_place_id=undefined&amp;travelmode=bicycling</t>
  </si>
  <si>
    <t>https://maps.google.com?saddr=33.73735509999999,-117.9151971&amp;daddr=33.835649,-118.0405814</t>
  </si>
  <si>
    <t>https://www.google.com/maps/dir/33.73735509999999,-117.9151971/33.835649,-118.0405814</t>
  </si>
  <si>
    <t>https://www.google.com/maps/dir/?api=1&amp;origin=Barnes+&amp;+Noble&amp;origin_place_id=ChIJTyHmt9wt3YARqiuyRYwMoRI&amp;destination=Lucky+Frog+Photo+Booth+|+Video+Booth+Rental+Los+Angeles&amp;destination_place_id=undefined&amp;travelmode=best</t>
  </si>
  <si>
    <t>https://www.google.com/maps/dir/?api=1&amp;origin=Barnes+&amp;+Noble&amp;origin_place_id=ChIJTyHmt9wt3YARqiuyRYwMoRI&amp;destination=Lucky+Frog+Photo+Booth+|+Video+Booth+Rental+Los+Angeles&amp;destination_place_id=undefined&amp;travelmode=driving</t>
  </si>
  <si>
    <t>https://www.google.com/maps/dir/?api=1&amp;origin=Barnes+&amp;+Noble&amp;origin_place_id=ChIJTyHmt9wt3YARqiuyRYwMoRI&amp;destination=Lucky+Frog+Photo+Booth+|+Video+Booth+Rental+Los+Angeles&amp;destination_place_id=undefined&amp;travelmode=bicycling</t>
  </si>
  <si>
    <t>https://maps.google.com?saddr=33.8298751,-118.0842629&amp;daddr=33.835649,-118.0405814</t>
  </si>
  <si>
    <t>https://www.google.com/maps/dir/33.8298751,-118.0842629/33.835649,-118.0405814</t>
  </si>
  <si>
    <t>https://www.google.com/maps/dir/?api=1&amp;origin=Nordstrom&amp;origin_place_id=ChIJAdw-Lp4t3YARD6A1YxrYEpM&amp;destination=Lucky+Frog+Photo+Booth+|+Video+Booth+Rental+Los+Angeles&amp;destination_place_id=undefined&amp;travelmode=best</t>
  </si>
  <si>
    <t>https://www.google.com/maps/dir/?api=1&amp;origin=Nordstrom&amp;origin_place_id=ChIJAdw-Lp4t3YARD6A1YxrYEpM&amp;destination=Lucky+Frog+Photo+Booth+|+Video+Booth+Rental+Los+Angeles&amp;destination_place_id=undefined&amp;travelmode=driving</t>
  </si>
  <si>
    <t>https://www.google.com/maps/dir/?api=1&amp;origin=Nordstrom&amp;origin_place_id=ChIJAdw-Lp4t3YARD6A1YxrYEpM&amp;destination=Lucky+Frog+Photo+Booth+|+Video+Booth+Rental+Los+Angeles&amp;destination_place_id=undefined&amp;travelmode=bicycling</t>
  </si>
  <si>
    <t>https://maps.google.com?saddr=33.8634588,-118.0937519&amp;daddr=33.835649,-118.0405814</t>
  </si>
  <si>
    <t>https://www.google.com/maps/dir/33.8634588,-118.0937519/33.835649,-118.0405814</t>
  </si>
  <si>
    <t>https://www.google.com/maps/dir/?api=1&amp;origin=Costco+Wholesale&amp;origin_place_id=ChIJtQTwqv_V3IARaK0QWyMEzyk&amp;destination=Lucky+Frog+Photo+Booth+|+Video+Booth+Rental+Los+Angeles&amp;destination_place_id=undefined&amp;travelmode=best</t>
  </si>
  <si>
    <t>https://www.google.com/maps/dir/?api=1&amp;origin=Costco+Wholesale&amp;origin_place_id=ChIJtQTwqv_V3IARaK0QWyMEzyk&amp;destination=Lucky+Frog+Photo+Booth+|+Video+Booth+Rental+Los+Angeles&amp;destination_place_id=undefined&amp;travelmode=driving</t>
  </si>
  <si>
    <t>https://www.google.com/maps/dir/?api=1&amp;origin=Costco+Wholesale&amp;origin_place_id=ChIJtQTwqv_V3IARaK0QWyMEzyk&amp;destination=Lucky+Frog+Photo+Booth+|+Video+Booth+Rental+Los+Angeles&amp;destination_place_id=undefined&amp;travelmode=bicycling</t>
  </si>
  <si>
    <t>https://maps.google.com?saddr=33.8624839,-117.9221267&amp;daddr=33.835649,-118.0405814</t>
  </si>
  <si>
    <t>https://www.google.com/maps/dir/33.8624839,-117.9221267/33.835649,-118.0405814</t>
  </si>
  <si>
    <t>https://www.google.com/maps/dir/?api=1&amp;origin=Nike+Factory+Store+-+Orange&amp;origin_place_id=ChIJl0znByfY3IARmB_1TvFuCtU&amp;destination=Lucky+Frog+Photo+Booth+|+Video+Booth+Rental+Los+Angeles&amp;destination_place_id=undefined&amp;travelmode=best</t>
  </si>
  <si>
    <t>https://www.google.com/maps/dir/?api=1&amp;origin=Nike+Factory+Store+-+Orange&amp;origin_place_id=ChIJl0znByfY3IARmB_1TvFuCtU&amp;destination=Lucky+Frog+Photo+Booth+|+Video+Booth+Rental+Los+Angeles&amp;destination_place_id=undefined&amp;travelmode=driving</t>
  </si>
  <si>
    <t>https://www.google.com/maps/dir/?api=1&amp;origin=Nike+Factory+Store+-+Orange&amp;origin_place_id=ChIJl0znByfY3IARmB_1TvFuCtU&amp;destination=Lucky+Frog+Photo+Booth+|+Video+Booth+Rental+Los+Angeles&amp;destination_place_id=undefined&amp;travelmode=bicycling</t>
  </si>
  <si>
    <t>https://maps.google.com?saddr=33.7845236,-117.8928518&amp;daddr=33.835649,-118.0405814</t>
  </si>
  <si>
    <t>https://www.google.com/maps/dir/33.7845236,-117.8928518/33.835649,-118.0405814</t>
  </si>
  <si>
    <t>https://www.google.com/maps/dir/?api=1&amp;origin=Converse+Factory+Store&amp;origin_place_id=ChIJl0znByfY3IARbjriD2buY4w&amp;destination=Lucky+Frog+Photo+Booth+|+Video+Booth+Rental+Los+Angeles&amp;destination_place_id=undefined&amp;travelmode=best</t>
  </si>
  <si>
    <t>https://www.google.com/maps/dir/?api=1&amp;origin=Converse+Factory+Store&amp;origin_place_id=ChIJl0znByfY3IARbjriD2buY4w&amp;destination=Lucky+Frog+Photo+Booth+|+Video+Booth+Rental+Los+Angeles&amp;destination_place_id=undefined&amp;travelmode=driving</t>
  </si>
  <si>
    <t>https://www.google.com/maps/dir/?api=1&amp;origin=Converse+Factory+Store&amp;origin_place_id=ChIJl0znByfY3IARbjriD2buY4w&amp;destination=Lucky+Frog+Photo+Booth+|+Video+Booth+Rental+Los+Angeles&amp;destination_place_id=undefined&amp;travelmode=bicycling</t>
  </si>
  <si>
    <t>https://maps.google.com?saddr=33.7840201,-117.8928686&amp;daddr=33.835649,-118.0405814</t>
  </si>
  <si>
    <t>https://www.google.com/maps/dir/33.7840201,-117.8928686/33.835649,-118.0405814</t>
  </si>
  <si>
    <t>https://www.google.com/maps/dir/?api=1&amp;origin=Vans&amp;origin_place_id=ChIJkZ3CESfY3IAR8dk8KMbvHC8&amp;destination=Lucky+Frog+Photo+Booth+|+Video+Booth+Rental+Los+Angeles&amp;destination_place_id=undefined&amp;travelmode=best</t>
  </si>
  <si>
    <t>https://www.google.com/maps/dir/?api=1&amp;origin=Vans&amp;origin_place_id=ChIJkZ3CESfY3IAR8dk8KMbvHC8&amp;destination=Lucky+Frog+Photo+Booth+|+Video+Booth+Rental+Los+Angeles&amp;destination_place_id=undefined&amp;travelmode=driving</t>
  </si>
  <si>
    <t>https://www.google.com/maps/dir/?api=1&amp;origin=Vans&amp;origin_place_id=ChIJkZ3CESfY3IAR8dk8KMbvHC8&amp;destination=Lucky+Frog+Photo+Booth+|+Video+Booth+Rental+Los+Angeles&amp;destination_place_id=undefined&amp;travelmode=bicycling</t>
  </si>
  <si>
    <t>https://maps.google.com?saddr=33.7842185,-117.8921779&amp;daddr=33.835649,-118.0405814</t>
  </si>
  <si>
    <t>https://www.google.com/maps/dir/33.7842185,-117.8921779/33.835649,-118.0405814</t>
  </si>
  <si>
    <t>https://www.google.com/maps/dir/?api=1&amp;origin=Crocs+at+The+Outlets+at+Orange&amp;origin_place_id=ChIJkZ3CESfY3IAROooMujd9uRw&amp;destination=Lucky+Frog+Photo+Booth+|+Video+Booth+Rental+Los+Angeles&amp;destination_place_id=undefined&amp;travelmode=best</t>
  </si>
  <si>
    <t>https://www.google.com/maps/dir/?api=1&amp;origin=Crocs+at+The+Outlets+at+Orange&amp;origin_place_id=ChIJkZ3CESfY3IAROooMujd9uRw&amp;destination=Lucky+Frog+Photo+Booth+|+Video+Booth+Rental+Los+Angeles&amp;destination_place_id=undefined&amp;travelmode=driving</t>
  </si>
  <si>
    <t>https://www.google.com/maps/dir/?api=1&amp;origin=Crocs+at+The+Outlets+at+Orange&amp;origin_place_id=ChIJkZ3CESfY3IAROooMujd9uRw&amp;destination=Lucky+Frog+Photo+Booth+|+Video+Booth+Rental+Los+Angeles&amp;destination_place_id=undefined&amp;travelmode=bicycling</t>
  </si>
  <si>
    <t>https://maps.google.com?saddr=33.781353,-117.89182&amp;daddr=33.835649,-118.0405814</t>
  </si>
  <si>
    <t>https://www.google.com/maps/dir/33.781353,-117.89182/33.835649,-118.0405814</t>
  </si>
  <si>
    <t>https://www.google.com/maps/dir/?api=1&amp;origin=Cerritos+College+Bookstore&amp;origin_place_id=ChIJ23EVb0Mt3YARnzaP2IgBq9A&amp;destination=Lucky+Frog+Photo+Booth+|+Video+Booth+Rental+Los+Angeles&amp;destination_place_id=undefined&amp;travelmode=best</t>
  </si>
  <si>
    <t>https://www.google.com/maps/dir/?api=1&amp;origin=Cerritos+College+Bookstore&amp;origin_place_id=ChIJ23EVb0Mt3YARnzaP2IgBq9A&amp;destination=Lucky+Frog+Photo+Booth+|+Video+Booth+Rental+Los+Angeles&amp;destination_place_id=undefined&amp;travelmode=driving</t>
  </si>
  <si>
    <t>https://www.google.com/maps/dir/?api=1&amp;origin=Cerritos+College+Bookstore&amp;origin_place_id=ChIJ23EVb0Mt3YARnzaP2IgBq9A&amp;destination=Lucky+Frog+Photo+Booth+|+Video+Booth+Rental+Los+Angeles&amp;destination_place_id=undefined&amp;travelmode=bicycling</t>
  </si>
  <si>
    <t>https://maps.google.com?saddr=33.8857027,-118.0990606&amp;daddr=33.835649,-118.0405814</t>
  </si>
  <si>
    <t>https://www.google.com/maps/dir/33.8857027,-118.0990606/33.835649,-118.0405814</t>
  </si>
  <si>
    <t>https://www.google.com/maps/dir/?api=1&amp;origin=Target&amp;origin_place_id=ChIJMWoy9esr3YARev8diNxBa8U&amp;destination=Lucky+Frog+Photo+Booth+|+Video+Booth+Rental+Los+Angeles&amp;destination_place_id=undefined&amp;travelmode=best</t>
  </si>
  <si>
    <t>https://www.google.com/maps/dir/?api=1&amp;origin=Target&amp;origin_place_id=ChIJMWoy9esr3YARev8diNxBa8U&amp;destination=Lucky+Frog+Photo+Booth+|+Video+Booth+Rental+Los+Angeles&amp;destination_place_id=undefined&amp;travelmode=driving</t>
  </si>
  <si>
    <t>https://www.google.com/maps/dir/?api=1&amp;origin=Target&amp;origin_place_id=ChIJMWoy9esr3YARev8diNxBa8U&amp;destination=Lucky+Frog+Photo+Booth+|+Video+Booth+Rental+Los+Angeles&amp;destination_place_id=undefined&amp;travelmode=bicycling</t>
  </si>
  <si>
    <t>https://maps.google.com?saddr=33.857376,-118.0014648&amp;daddr=33.835649,-118.0405814</t>
  </si>
  <si>
    <t>https://www.google.com/maps/dir/33.857376,-118.0014648/33.835649,-118.0405814</t>
  </si>
  <si>
    <t>https://www.google.com/maps/dir/?api=1&amp;origin=Foot+Locker&amp;origin_place_id=ChIJld31mvYy3YAR0E8Z0Kh0hp4&amp;destination=Lucky+Frog+Photo+Booth+|+Video+Booth+Rental+Los+Angeles&amp;destination_place_id=undefined&amp;travelmode=best</t>
  </si>
  <si>
    <t>https://www.google.com/maps/dir/?api=1&amp;origin=Foot+Locker&amp;origin_place_id=ChIJld31mvYy3YAR0E8Z0Kh0hp4&amp;destination=Lucky+Frog+Photo+Booth+|+Video+Booth+Rental+Los+Angeles&amp;destination_place_id=undefined&amp;travelmode=driving</t>
  </si>
  <si>
    <t>https://www.google.com/maps/dir/?api=1&amp;origin=Foot+Locker&amp;origin_place_id=ChIJld31mvYy3YAR0E8Z0Kh0hp4&amp;destination=Lucky+Frog+Photo+Booth+|+Video+Booth+Rental+Los+Angeles&amp;destination_place_id=undefined&amp;travelmode=bicycling</t>
  </si>
  <si>
    <t>https://maps.google.com?saddr=33.8511755,-118.1407921&amp;daddr=33.835649,-118.0405814</t>
  </si>
  <si>
    <t>https://www.google.com/maps/dir/33.8511755,-118.1407921/33.835649,-118.0405814</t>
  </si>
  <si>
    <t>https://www.google.com/maps/dir/?api=1&amp;origin=Old+Navy+Outlet&amp;origin_place_id=ChIJl0znByfY3IARu7uWroPG2rU&amp;destination=Lucky+Frog+Photo+Booth+|+Video+Booth+Rental+Los+Angeles&amp;destination_place_id=undefined&amp;travelmode=best</t>
  </si>
  <si>
    <t>https://www.google.com/maps/dir/?api=1&amp;origin=Old+Navy+Outlet&amp;origin_place_id=ChIJl0znByfY3IARu7uWroPG2rU&amp;destination=Lucky+Frog+Photo+Booth+|+Video+Booth+Rental+Los+Angeles&amp;destination_place_id=undefined&amp;travelmode=driving</t>
  </si>
  <si>
    <t>https://www.google.com/maps/dir/?api=1&amp;origin=Old+Navy+Outlet&amp;origin_place_id=ChIJl0znByfY3IARu7uWroPG2rU&amp;destination=Lucky+Frog+Photo+Booth+|+Video+Booth+Rental+Los+Angeles&amp;destination_place_id=undefined&amp;travelmode=bicycling</t>
  </si>
  <si>
    <t>https://maps.google.com?saddr=33.7822163,-117.891582&amp;daddr=33.835649,-118.0405814</t>
  </si>
  <si>
    <t>https://www.google.com/maps/dir/33.7822163,-117.891582/33.835649,-118.0405814</t>
  </si>
  <si>
    <t>https://www.google.com/maps/dir/?api=1&amp;origin=Vons&amp;origin_place_id=ChIJ8Xrdf_HX3IARtCjgJHFjHCs&amp;destination=Lucky+Frog+Photo+Booth+|+Video+Booth+Rental+Los+Angeles&amp;destination_place_id=undefined&amp;travelmode=best</t>
  </si>
  <si>
    <t>https://www.google.com/maps/dir/?api=1&amp;origin=Vons&amp;origin_place_id=ChIJ8Xrdf_HX3IARtCjgJHFjHCs&amp;destination=Lucky+Frog+Photo+Booth+|+Video+Booth+Rental+Los+Angeles&amp;destination_place_id=undefined&amp;travelmode=driving</t>
  </si>
  <si>
    <t>https://www.google.com/maps/dir/?api=1&amp;origin=Vons&amp;origin_place_id=ChIJ8Xrdf_HX3IARtCjgJHFjHCs&amp;destination=Lucky+Frog+Photo+Booth+|+Video+Booth+Rental+Los+Angeles&amp;destination_place_id=undefined&amp;travelmode=bicycling</t>
  </si>
  <si>
    <t>https://maps.google.com?saddr=33.7895413,-117.9072586&amp;daddr=33.835649,-118.0405814</t>
  </si>
  <si>
    <t>https://www.google.com/maps/dir/33.7895413,-117.9072586/33.835649,-118.0405814</t>
  </si>
  <si>
    <t>https://www.google.com/maps/dir/?api=1&amp;origin=Costco+Wholesale&amp;origin_place_id=ChIJPUqIQ5jSwoARgdmVFbGb4jU&amp;destination=Lucky+Frog+Photo+Booth+|+Video+Booth+Rental+Los+Angeles&amp;destination_place_id=undefined&amp;travelmode=best</t>
  </si>
  <si>
    <t>https://www.google.com/maps/dir/?api=1&amp;origin=Costco+Wholesale&amp;origin_place_id=ChIJPUqIQ5jSwoARgdmVFbGb4jU&amp;destination=Lucky+Frog+Photo+Booth+|+Video+Booth+Rental+Los+Angeles&amp;destination_place_id=undefined&amp;travelmode=driving</t>
  </si>
  <si>
    <t>https://www.google.com/maps/dir/?api=1&amp;origin=Costco+Wholesale&amp;origin_place_id=ChIJPUqIQ5jSwoARgdmVFbGb4jU&amp;destination=Lucky+Frog+Photo+Booth+|+Video+Booth+Rental+Los+Angeles&amp;destination_place_id=undefined&amp;travelmode=bicycling</t>
  </si>
  <si>
    <t>https://maps.google.com?saddr=33.9195263,-118.1026756&amp;daddr=33.835649,-118.0405814</t>
  </si>
  <si>
    <t>https://www.google.com/maps/dir/33.9195263,-118.1026756/33.835649,-118.0405814</t>
  </si>
  <si>
    <t>https://www.google.com/maps/dir/?api=1&amp;origin=Food4Less&amp;origin_place_id=ChIJJbznwzoo3YARAcB9juzgtwk&amp;destination=Lucky+Frog+Photo+Booth+|+Video+Booth+Rental+Los+Angeles&amp;destination_place_id=undefined&amp;travelmode=best</t>
  </si>
  <si>
    <t>https://www.google.com/maps/dir/?api=1&amp;origin=Food4Less&amp;origin_place_id=ChIJJbznwzoo3YARAcB9juzgtwk&amp;destination=Lucky+Frog+Photo+Booth+|+Video+Booth+Rental+Los+Angeles&amp;destination_place_id=undefined&amp;travelmode=driving</t>
  </si>
  <si>
    <t>https://www.google.com/maps/dir/?api=1&amp;origin=Food4Less&amp;origin_place_id=ChIJJbznwzoo3YARAcB9juzgtwk&amp;destination=Lucky+Frog+Photo+Booth+|+Video+Booth+Rental+Los+Angeles&amp;destination_place_id=undefined&amp;travelmode=bicycling</t>
  </si>
  <si>
    <t>https://maps.google.com?saddr=33.8018936,-117.9377523&amp;daddr=33.835649,-118.0405814</t>
  </si>
  <si>
    <t>https://www.google.com/maps/dir/33.8018936,-117.9377523/33.835649,-118.0405814</t>
  </si>
  <si>
    <t>https://www.google.com/maps/dir/?api=1&amp;origin=The+Home+Depot&amp;origin_place_id=ChIJt7GYzo8p3YARMheS7dNkYvI&amp;destination=Lucky+Frog+Photo+Booth+|+Video+Booth+Rental+Los+Angeles&amp;destination_place_id=undefined&amp;travelmode=best</t>
  </si>
  <si>
    <t>https://www.google.com/maps/dir/?api=1&amp;origin=The+Home+Depot&amp;origin_place_id=ChIJt7GYzo8p3YARMheS7dNkYvI&amp;destination=Lucky+Frog+Photo+Booth+|+Video+Booth+Rental+Los+Angeles&amp;destination_place_id=undefined&amp;travelmode=driving</t>
  </si>
  <si>
    <t>https://www.google.com/maps/dir/?api=1&amp;origin=The+Home+Depot&amp;origin_place_id=ChIJt7GYzo8p3YARMheS7dNkYvI&amp;destination=Lucky+Frog+Photo+Booth+|+Video+Booth+Rental+Los+Angeles&amp;destination_place_id=undefined&amp;travelmode=bicycling</t>
  </si>
  <si>
    <t>https://maps.google.com?saddr=33.8418961,-117.9574746&amp;daddr=33.835649,-118.0405814</t>
  </si>
  <si>
    <t>https://www.google.com/maps/dir/33.8418961,-117.9574746/33.835649,-118.0405814</t>
  </si>
  <si>
    <t>https://www.google.com/maps/dir/?api=1&amp;origin=PIH+Health+Whittier+Hospital&amp;origin_place_id=ChIJ5Qwt_7vTwoARecJ1KcfOOIQ&amp;destination=Lucky+Frog+Photo+Booth+|+Video+Booth+Rental+Los+Angeles&amp;destination_place_id=undefined&amp;travelmode=best</t>
  </si>
  <si>
    <t>https://www.google.com/maps/dir/?api=1&amp;origin=PIH+Health+Whittier+Hospital&amp;origin_place_id=ChIJ5Qwt_7vTwoARecJ1KcfOOIQ&amp;destination=Lucky+Frog+Photo+Booth+|+Video+Booth+Rental+Los+Angeles&amp;destination_place_id=undefined&amp;travelmode=driving</t>
  </si>
  <si>
    <t>https://www.google.com/maps/dir/?api=1&amp;origin=PIH+Health+Whittier+Hospital&amp;origin_place_id=ChIJ5Qwt_7vTwoARecJ1KcfOOIQ&amp;destination=Lucky+Frog+Photo+Booth+|+Video+Booth+Rental+Los+Angeles&amp;destination_place_id=undefined&amp;travelmode=bicycling</t>
  </si>
  <si>
    <t>https://maps.google.com?saddr=33.9690687,-118.0483086&amp;daddr=33.835649,-118.0405814</t>
  </si>
  <si>
    <t>https://www.google.com/maps/dir/33.9690687,-118.0483086/33.835649,-118.0405814</t>
  </si>
  <si>
    <t>https://www.google.com/maps/dir/?api=1&amp;origin=Hollister+Co.&amp;origin_place_id=ChIJ55lHRHQt3YARP_9mbPEuKJk&amp;destination=Lucky+Frog+Photo+Booth+|+Video+Booth+Rental+Los+Angeles&amp;destination_place_id=undefined&amp;travelmode=best</t>
  </si>
  <si>
    <t>https://www.google.com/maps/dir/?api=1&amp;origin=Hollister+Co.&amp;origin_place_id=ChIJ55lHRHQt3YARP_9mbPEuKJk&amp;destination=Lucky+Frog+Photo+Booth+|+Video+Booth+Rental+Los+Angeles&amp;destination_place_id=undefined&amp;travelmode=driving</t>
  </si>
  <si>
    <t>https://www.google.com/maps/dir/?api=1&amp;origin=Hollister+Co.&amp;origin_place_id=ChIJ55lHRHQt3YARP_9mbPEuKJk&amp;destination=Lucky+Frog+Photo+Booth+|+Video+Booth+Rental+Los+Angeles&amp;destination_place_id=undefined&amp;travelmode=bicycling</t>
  </si>
  <si>
    <t>https://maps.google.com?saddr=33.8623224,-118.0943856&amp;daddr=33.835649,-118.0405814</t>
  </si>
  <si>
    <t>https://www.google.com/maps/dir/33.8623224,-118.0943856/33.835649,-118.0405814</t>
  </si>
  <si>
    <t>https://www.google.com/maps/dir/?api=1&amp;origin=Forever+21&amp;origin_place_id=ChIJl0znByfY3IARz7Ogy-fTLiA&amp;destination=Lucky+Frog+Photo+Booth+|+Video+Booth+Rental+Los+Angeles&amp;destination_place_id=undefined&amp;travelmode=best</t>
  </si>
  <si>
    <t>https://www.google.com/maps/dir/?api=1&amp;origin=Forever+21&amp;origin_place_id=ChIJl0znByfY3IARz7Ogy-fTLiA&amp;destination=Lucky+Frog+Photo+Booth+|+Video+Booth+Rental+Los+Angeles&amp;destination_place_id=undefined&amp;travelmode=driving</t>
  </si>
  <si>
    <t>https://www.google.com/maps/dir/?api=1&amp;origin=Forever+21&amp;origin_place_id=ChIJl0znByfY3IARz7Ogy-fTLiA&amp;destination=Lucky+Frog+Photo+Booth+|+Video+Booth+Rental+Los+Angeles&amp;destination_place_id=undefined&amp;travelmode=bicycling</t>
  </si>
  <si>
    <t>https://maps.google.com?saddr=33.7826441,-117.8928147&amp;daddr=33.835649,-118.0405814</t>
  </si>
  <si>
    <t>https://www.google.com/maps/dir/33.7826441,-117.8928147/33.835649,-118.0405814</t>
  </si>
  <si>
    <t>https://www.google.com/maps/dir/?api=1&amp;origin=Aéropostale&amp;origin_place_id=ChIJl0znByfY3IARz5fDGAz8Gl8&amp;destination=Lucky+Frog+Photo+Booth+|+Video+Booth+Rental+Los+Angeles&amp;destination_place_id=undefined&amp;travelmode=best</t>
  </si>
  <si>
    <t>https://www.google.com/maps/dir/?api=1&amp;origin=Aéropostale&amp;origin_place_id=ChIJl0znByfY3IARz5fDGAz8Gl8&amp;destination=Lucky+Frog+Photo+Booth+|+Video+Booth+Rental+Los+Angeles&amp;destination_place_id=undefined&amp;travelmode=driving</t>
  </si>
  <si>
    <t>https://www.google.com/maps/dir/?api=1&amp;origin=Aéropostale&amp;origin_place_id=ChIJl0znByfY3IARz5fDGAz8Gl8&amp;destination=Lucky+Frog+Photo+Booth+|+Video+Booth+Rental+Los+Angeles&amp;destination_place_id=undefined&amp;travelmode=bicycling</t>
  </si>
  <si>
    <t>https://maps.google.com?saddr=33.7837379,-117.8924565&amp;daddr=33.835649,-118.0405814</t>
  </si>
  <si>
    <t>https://www.google.com/maps/dir/33.7837379,-117.8924565/33.835649,-118.0405814</t>
  </si>
  <si>
    <t>https://www.google.com/maps/dir/?api=1&amp;origin=Macy's&amp;origin_place_id=ChIJTfNk_AUm3YAR5mGOj9ds48E&amp;destination=Lucky+Frog+Photo+Booth+|+Video+Booth+Rental+Los+Angeles&amp;destination_place_id=undefined&amp;travelmode=best</t>
  </si>
  <si>
    <t>https://www.google.com/maps/dir/?api=1&amp;origin=Macy's&amp;origin_place_id=ChIJTfNk_AUm3YAR5mGOj9ds48E&amp;destination=Lucky+Frog+Photo+Booth+|+Video+Booth+Rental+Los+Angeles&amp;destination_place_id=undefined&amp;travelmode=driving</t>
  </si>
  <si>
    <t>https://www.google.com/maps/dir/?api=1&amp;origin=Macy's&amp;origin_place_id=ChIJTfNk_AUm3YAR5mGOj9ds48E&amp;destination=Lucky+Frog+Photo+Booth+|+Video+Booth+Rental+Los+Angeles&amp;destination_place_id=undefined&amp;travelmode=bicycling</t>
  </si>
  <si>
    <t>https://maps.google.com?saddr=33.74669400000001,-118.014175&amp;daddr=33.835649,-118.0405814</t>
  </si>
  <si>
    <t>https://www.google.com/maps/dir/33.74669400000001,-118.014175/33.835649,-118.0405814</t>
  </si>
  <si>
    <t>https://www.google.com/maps/dir/?api=1&amp;origin=American+Eagle+Outlet&amp;origin_place_id=ChIJ2-XgByfY3IARkkK7arSBRq0&amp;destination=Lucky+Frog+Photo+Booth+|+Video+Booth+Rental+Los+Angeles&amp;destination_place_id=undefined&amp;travelmode=best</t>
  </si>
  <si>
    <t>https://www.google.com/maps/dir/?api=1&amp;origin=American+Eagle+Outlet&amp;origin_place_id=ChIJ2-XgByfY3IARkkK7arSBRq0&amp;destination=Lucky+Frog+Photo+Booth+|+Video+Booth+Rental+Los+Angeles&amp;destination_place_id=undefined&amp;travelmode=driving</t>
  </si>
  <si>
    <t>https://www.google.com/maps/dir/?api=1&amp;origin=American+Eagle+Outlet&amp;origin_place_id=ChIJ2-XgByfY3IARkkK7arSBRq0&amp;destination=Lucky+Frog+Photo+Booth+|+Video+Booth+Rental+Los+Angeles&amp;destination_place_id=undefined&amp;travelmode=bicycling</t>
  </si>
  <si>
    <t>https://maps.google.com?saddr=33.782206,-117.89175&amp;daddr=33.835649,-118.0405814</t>
  </si>
  <si>
    <t>https://www.google.com/maps/dir/33.782206,-117.89175/33.835649,-118.0405814</t>
  </si>
  <si>
    <t>https://www.google.com/maps/dir/?api=1&amp;origin=Macy's&amp;origin_place_id=ChIJmeyqN_Qy3YARQE8PRxYGSC8&amp;destination=Lucky+Frog+Photo+Booth+|+Video+Booth+Rental+Los+Angeles&amp;destination_place_id=undefined&amp;travelmode=best</t>
  </si>
  <si>
    <t>https://www.google.com/maps/dir/?api=1&amp;origin=Macy's&amp;origin_place_id=ChIJmeyqN_Qy3YARQE8PRxYGSC8&amp;destination=Lucky+Frog+Photo+Booth+|+Video+Booth+Rental+Los+Angeles&amp;destination_place_id=undefined&amp;travelmode=driving</t>
  </si>
  <si>
    <t>https://www.google.com/maps/dir/?api=1&amp;origin=Macy's&amp;origin_place_id=ChIJmeyqN_Qy3YARQE8PRxYGSC8&amp;destination=Lucky+Frog+Photo+Booth+|+Video+Booth+Rental+Los+Angeles&amp;destination_place_id=undefined&amp;travelmode=bicycling</t>
  </si>
  <si>
    <t>https://maps.google.com?saddr=33.850132,-118.1405785&amp;daddr=33.835649,-118.0405814</t>
  </si>
  <si>
    <t>https://www.google.com/maps/dir/33.850132,-118.1405785/33.835649,-118.0405814</t>
  </si>
  <si>
    <t>https://www.google.com/maps/dir/?api=1&amp;origin=Carter's&amp;origin_place_id=ChIJl0znByfY3IARAwf5sxYoRgQ&amp;destination=Lucky+Frog+Photo+Booth+|+Video+Booth+Rental+Los+Angeles&amp;destination_place_id=undefined&amp;travelmode=best</t>
  </si>
  <si>
    <t>https://www.google.com/maps/dir/?api=1&amp;origin=Carter's&amp;origin_place_id=ChIJl0znByfY3IARAwf5sxYoRgQ&amp;destination=Lucky+Frog+Photo+Booth+|+Video+Booth+Rental+Los+Angeles&amp;destination_place_id=undefined&amp;travelmode=driving</t>
  </si>
  <si>
    <t>https://www.google.com/maps/dir/?api=1&amp;origin=Carter's&amp;origin_place_id=ChIJl0znByfY3IARAwf5sxYoRgQ&amp;destination=Lucky+Frog+Photo+Booth+|+Video+Booth+Rental+Los+Angeles&amp;destination_place_id=undefined&amp;travelmode=bicycling</t>
  </si>
  <si>
    <t>https://maps.google.com?saddr=33.7839766,-117.8935568&amp;daddr=33.835649,-118.0405814</t>
  </si>
  <si>
    <t>https://www.google.com/maps/dir/33.7839766,-117.8935568/33.835649,-118.0405814</t>
  </si>
  <si>
    <t>https://www.google.com/maps/dir/?api=1&amp;origin=Macy's&amp;origin_place_id=ChIJ8565_XMt3YARx4UIKYn6qDc&amp;destination=Lucky+Frog+Photo+Booth+|+Video+Booth+Rental+Los+Angeles&amp;destination_place_id=undefined&amp;travelmode=best</t>
  </si>
  <si>
    <t>https://www.google.com/maps/dir/?api=1&amp;origin=Macy's&amp;origin_place_id=ChIJ8565_XMt3YARx4UIKYn6qDc&amp;destination=Lucky+Frog+Photo+Booth+|+Video+Booth+Rental+Los+Angeles&amp;destination_place_id=undefined&amp;travelmode=driving</t>
  </si>
  <si>
    <t>https://www.google.com/maps/dir/?api=1&amp;origin=Macy's&amp;origin_place_id=ChIJ8565_XMt3YARx4UIKYn6qDc&amp;destination=Lucky+Frog+Photo+Booth+|+Video+Booth+Rental+Los+Angeles&amp;destination_place_id=undefined&amp;travelmode=bicycling</t>
  </si>
  <si>
    <t>https://maps.google.com?saddr=33.859973,-118.093031&amp;daddr=33.835649,-118.0405814</t>
  </si>
  <si>
    <t>https://www.google.com/maps/dir/33.859973,-118.093031/33.835649,-118.0405814</t>
  </si>
  <si>
    <t>https://www.google.com/maps/dir/?api=1&amp;origin=Apple+Brea+Mall&amp;origin_place_id=ChIJxf___-_U3IARAYBCGNp8oyo&amp;destination=Lucky+Frog+Photo+Booth+|+Video+Booth+Rental+Los+Angeles&amp;destination_place_id=undefined&amp;travelmode=best</t>
  </si>
  <si>
    <t>https://www.google.com/maps/dir/?api=1&amp;origin=Apple+Brea+Mall&amp;origin_place_id=ChIJxf___-_U3IARAYBCGNp8oyo&amp;destination=Lucky+Frog+Photo+Booth+|+Video+Booth+Rental+Los+Angeles&amp;destination_place_id=undefined&amp;travelmode=driving</t>
  </si>
  <si>
    <t>https://www.google.com/maps/dir/?api=1&amp;origin=Apple+Brea+Mall&amp;origin_place_id=ChIJxf___-_U3IARAYBCGNp8oyo&amp;destination=Lucky+Frog+Photo+Booth+|+Video+Booth+Rental+Los+Angeles&amp;destination_place_id=undefined&amp;travelmode=bicycling</t>
  </si>
  <si>
    <t>https://maps.google.com?saddr=33.9157374,-117.8866532&amp;daddr=33.835649,-118.0405814</t>
  </si>
  <si>
    <t>https://www.google.com/maps/dir/33.9157374,-117.8866532/33.835649,-118.0405814</t>
  </si>
  <si>
    <t>https://www.google.com/maps/dir/?api=1&amp;origin=Levi’s+Outlet+Store&amp;origin_place_id=ChIJl0znByfY3IARXHhKm1MWjVI&amp;destination=Lucky+Frog+Photo+Booth+|+Video+Booth+Rental+Los+Angeles&amp;destination_place_id=undefined&amp;travelmode=best</t>
  </si>
  <si>
    <t>https://www.google.com/maps/dir/?api=1&amp;origin=Levi’s+Outlet+Store&amp;origin_place_id=ChIJl0znByfY3IARXHhKm1MWjVI&amp;destination=Lucky+Frog+Photo+Booth+|+Video+Booth+Rental+Los+Angeles&amp;destination_place_id=undefined&amp;travelmode=driving</t>
  </si>
  <si>
    <t>https://www.google.com/maps/dir/?api=1&amp;origin=Levi’s+Outlet+Store&amp;origin_place_id=ChIJl0znByfY3IARXHhKm1MWjVI&amp;destination=Lucky+Frog+Photo+Booth+|+Video+Booth+Rental+Los+Angeles&amp;destination_place_id=undefined&amp;travelmode=bicycling</t>
  </si>
  <si>
    <t>https://maps.google.com?saddr=33.7814132,-117.8923112&amp;daddr=33.835649,-118.0405814</t>
  </si>
  <si>
    <t>https://www.google.com/maps/dir/33.7814132,-117.8923112/33.835649,-118.0405814</t>
  </si>
  <si>
    <t>https://www.google.com/maps/dir/?api=1&amp;origin=Hollister+Co.&amp;origin_place_id=ChIJl0znByfY3IARF4NKed-Q8wE&amp;destination=Lucky+Frog+Photo+Booth+|+Video+Booth+Rental+Los+Angeles&amp;destination_place_id=undefined&amp;travelmode=best</t>
  </si>
  <si>
    <t>https://www.google.com/maps/dir/?api=1&amp;origin=Hollister+Co.&amp;origin_place_id=ChIJl0znByfY3IARF4NKed-Q8wE&amp;destination=Lucky+Frog+Photo+Booth+|+Video+Booth+Rental+Los+Angeles&amp;destination_place_id=undefined&amp;travelmode=driving</t>
  </si>
  <si>
    <t>https://www.google.com/maps/dir/?api=1&amp;origin=Hollister+Co.&amp;origin_place_id=ChIJl0znByfY3IARF4NKed-Q8wE&amp;destination=Lucky+Frog+Photo+Booth+|+Video+Booth+Rental+Los+Angeles&amp;destination_place_id=undefined&amp;travelmode=bicycling</t>
  </si>
  <si>
    <t>https://maps.google.com?saddr=33.7827101,-117.89208&amp;daddr=33.835649,-118.0405814</t>
  </si>
  <si>
    <t>https://www.google.com/maps/dir/33.7827101,-117.89208/33.835649,-118.0405814</t>
  </si>
  <si>
    <t>https://www.google.com/maps/dir/?api=1&amp;origin=The+Home+Depot&amp;origin_place_id=ChIJZ0f6Z9Yz3YAR14Hmm8HVYDM&amp;destination=Lucky+Frog+Photo+Booth+|+Video+Booth+Rental+Los+Angeles&amp;destination_place_id=undefined&amp;travelmode=best</t>
  </si>
  <si>
    <t>https://www.google.com/maps/dir/?api=1&amp;origin=The+Home+Depot&amp;origin_place_id=ChIJZ0f6Z9Yz3YAR14Hmm8HVYDM&amp;destination=Lucky+Frog+Photo+Booth+|+Video+Booth+Rental+Los+Angeles&amp;destination_place_id=undefined&amp;travelmode=driving</t>
  </si>
  <si>
    <t>https://www.google.com/maps/dir/?api=1&amp;origin=The+Home+Depot&amp;origin_place_id=ChIJZ0f6Z9Yz3YAR14Hmm8HVYDM&amp;destination=Lucky+Frog+Photo+Booth+|+Video+Booth+Rental+Los+Angeles&amp;destination_place_id=undefined&amp;travelmode=bicycling</t>
  </si>
  <si>
    <t>https://maps.google.com?saddr=33.8017165,-118.1658432&amp;daddr=33.835649,-118.0405814</t>
  </si>
  <si>
    <t>https://www.google.com/maps/dir/33.8017165,-118.1658432/33.835649,-118.0405814</t>
  </si>
  <si>
    <t>https://www.google.com/maps/dir/?api=1&amp;origin=Savers&amp;origin_place_id=ChIJTed4PzYr3YARPvMnghfObSY&amp;destination=Lucky+Frog+Photo+Booth+|+Video+Booth+Rental+Los+Angeles&amp;destination_place_id=undefined&amp;travelmode=best</t>
  </si>
  <si>
    <t>https://www.google.com/maps/dir/?api=1&amp;origin=Savers&amp;origin_place_id=ChIJTed4PzYr3YARPvMnghfObSY&amp;destination=Lucky+Frog+Photo+Booth+|+Video+Booth+Rental+Los+Angeles&amp;destination_place_id=undefined&amp;travelmode=driving</t>
  </si>
  <si>
    <t>https://www.google.com/maps/dir/?api=1&amp;origin=Savers&amp;origin_place_id=ChIJTed4PzYr3YARPvMnghfObSY&amp;destination=Lucky+Frog+Photo+Booth+|+Video+Booth+Rental+Los+Angeles&amp;destination_place_id=undefined&amp;travelmode=bicycling</t>
  </si>
  <si>
    <t>https://maps.google.com?saddr=33.9181747,-117.9936307&amp;daddr=33.835649,-118.0405814</t>
  </si>
  <si>
    <t>https://www.google.com/maps/dir/33.9181747,-117.9936307/33.835649,-118.0405814</t>
  </si>
  <si>
    <t>https://www.google.com/maps/dir/?api=1&amp;origin=Macy's&amp;origin_place_id=ChIJReOKz87Z3IARMKV4W1Nl9WI&amp;destination=Lucky+Frog+Photo+Booth+|+Video+Booth+Rental+Los+Angeles&amp;destination_place_id=undefined&amp;travelmode=best</t>
  </si>
  <si>
    <t>https://www.google.com/maps/dir/?api=1&amp;origin=Macy's&amp;origin_place_id=ChIJReOKz87Z3IARMKV4W1Nl9WI&amp;destination=Lucky+Frog+Photo+Booth+|+Video+Booth+Rental+Los+Angeles&amp;destination_place_id=undefined&amp;travelmode=driving</t>
  </si>
  <si>
    <t>https://www.google.com/maps/dir/?api=1&amp;origin=Macy's&amp;origin_place_id=ChIJReOKz87Z3IARMKV4W1Nl9WI&amp;destination=Lucky+Frog+Photo+Booth+|+Video+Booth+Rental+Los+Angeles&amp;destination_place_id=undefined&amp;travelmode=bicycling</t>
  </si>
  <si>
    <t>https://maps.google.com?saddr=33.77619549999999,-117.8692514&amp;daddr=33.835649,-118.0405814</t>
  </si>
  <si>
    <t>https://www.google.com/maps/dir/33.77619549999999,-117.8692514/33.835649,-118.0405814</t>
  </si>
  <si>
    <t>https://www.google.com/maps/dir/?api=1&amp;origin=Costco+Wholesale&amp;origin_place_id=ChIJE2GZbAoo3YARdJfsuT5AMJ8&amp;destination=Lucky+Frog+Photo+Booth+|+Video+Booth+Rental+Los+Angeles&amp;destination_place_id=undefined&amp;travelmode=best</t>
  </si>
  <si>
    <t>https://www.google.com/maps/dir/?api=1&amp;origin=Costco+Wholesale&amp;origin_place_id=ChIJE2GZbAoo3YARdJfsuT5AMJ8&amp;destination=Lucky+Frog+Photo+Booth+|+Video+Booth+Rental+Los+Angeles&amp;destination_place_id=undefined&amp;travelmode=driving</t>
  </si>
  <si>
    <t>https://www.google.com/maps/dir/?api=1&amp;origin=Costco+Wholesale&amp;origin_place_id=ChIJE2GZbAoo3YARdJfsuT5AMJ8&amp;destination=Lucky+Frog+Photo+Booth+|+Video+Booth+Rental+Los+Angeles&amp;destination_place_id=undefined&amp;travelmode=bicycling</t>
  </si>
  <si>
    <t>https://maps.google.com?saddr=33.77279869999999,-117.9406437&amp;daddr=33.835649,-118.0405814</t>
  </si>
  <si>
    <t>https://www.google.com/maps/dir/33.77279869999999,-117.9406437/33.835649,-118.0405814</t>
  </si>
  <si>
    <t>https://www.google.com/maps/dir/?api=1&amp;origin=Discovery+Cube&amp;origin_place_id=ChIJXzC2OsjZ3IAR_H-q2B1k3fI&amp;destination=Lucky+Frog+Photo+Booth+|+Video+Booth+Rental+Los+Angeles&amp;destination_place_id=undefined&amp;travelmode=best</t>
  </si>
  <si>
    <t>https://www.google.com/maps/dir/?api=1&amp;origin=Discovery+Cube&amp;origin_place_id=ChIJXzC2OsjZ3IAR_H-q2B1k3fI&amp;destination=Lucky+Frog+Photo+Booth+|+Video+Booth+Rental+Los+Angeles&amp;destination_place_id=undefined&amp;travelmode=driving</t>
  </si>
  <si>
    <t>https://www.google.com/maps/dir/?api=1&amp;origin=Discovery+Cube&amp;origin_place_id=ChIJXzC2OsjZ3IAR_H-q2B1k3fI&amp;destination=Lucky+Frog+Photo+Booth+|+Video+Booth+Rental+Los+Angeles&amp;destination_place_id=undefined&amp;travelmode=bicycling</t>
  </si>
  <si>
    <t>https://maps.google.com?saddr=33.7702538,-117.8678641&amp;daddr=33.835649,-118.0405814</t>
  </si>
  <si>
    <t>https://www.google.com/maps/dir/33.7702538,-117.8678641/33.835649,-118.0405814</t>
  </si>
  <si>
    <t>https://www.google.com/maps/dir/?api=1&amp;origin=Cabe+Toyota&amp;origin_place_id=ChIJEZgNN6jMwoARJ1_7aTrTRKw&amp;destination=Lucky+Frog+Photo+Booth+|+Video+Booth+Rental+Los+Angeles&amp;destination_place_id=undefined&amp;travelmode=best</t>
  </si>
  <si>
    <t>https://www.google.com/maps/dir/?api=1&amp;origin=Cabe+Toyota&amp;origin_place_id=ChIJEZgNN6jMwoARJ1_7aTrTRKw&amp;destination=Lucky+Frog+Photo+Booth+|+Video+Booth+Rental+Los+Angeles&amp;destination_place_id=undefined&amp;travelmode=driving</t>
  </si>
  <si>
    <t>https://www.google.com/maps/dir/?api=1&amp;origin=Cabe+Toyota&amp;origin_place_id=ChIJEZgNN6jMwoARJ1_7aTrTRKw&amp;destination=Lucky+Frog+Photo+Booth+|+Video+Booth+Rental+Los+Angeles&amp;destination_place_id=undefined&amp;travelmode=bicycling</t>
  </si>
  <si>
    <t>https://maps.google.com?saddr=33.80858769999999,-118.1898648&amp;daddr=33.835649,-118.0405814</t>
  </si>
  <si>
    <t>https://www.google.com/maps/dir/33.80858769999999,-118.1898648/33.835649,-118.0405814</t>
  </si>
  <si>
    <t>https://www.google.com/maps/dir/?api=1&amp;origin=Tommy+Hilfiger&amp;origin_place_id=ChIJl0znByfY3IARcN1xLNGT4q4&amp;destination=Lucky+Frog+Photo+Booth+|+Video+Booth+Rental+Los+Angeles&amp;destination_place_id=undefined&amp;travelmode=best</t>
  </si>
  <si>
    <t>https://www.google.com/maps/dir/?api=1&amp;origin=Tommy+Hilfiger&amp;origin_place_id=ChIJl0znByfY3IARcN1xLNGT4q4&amp;destination=Lucky+Frog+Photo+Booth+|+Video+Booth+Rental+Los+Angeles&amp;destination_place_id=undefined&amp;travelmode=driving</t>
  </si>
  <si>
    <t>https://www.google.com/maps/dir/?api=1&amp;origin=Tommy+Hilfiger&amp;origin_place_id=ChIJl0znByfY3IARcN1xLNGT4q4&amp;destination=Lucky+Frog+Photo+Booth+|+Video+Booth+Rental+Los+Angeles&amp;destination_place_id=undefined&amp;travelmode=bicycling</t>
  </si>
  <si>
    <t>https://maps.google.com?saddr=33.7809631,-117.8925448&amp;daddr=33.835649,-118.0405814</t>
  </si>
  <si>
    <t>https://www.google.com/maps/dir/33.7809631,-117.8925448/33.835649,-118.0405814</t>
  </si>
  <si>
    <t>https://www.google.com/maps/dir/?api=1&amp;origin=Walmart&amp;origin_place_id=ChIJWah1_9gr3YAR3BCHJs3MyAc&amp;destination=Lucky+Frog+Photo+Booth+|+Video+Booth+Rental+Los+Angeles&amp;destination_place_id=undefined&amp;travelmode=best</t>
  </si>
  <si>
    <t>https://www.google.com/maps/dir/?api=1&amp;origin=Walmart&amp;origin_place_id=ChIJWah1_9gr3YAR3BCHJs3MyAc&amp;destination=Lucky+Frog+Photo+Booth+|+Video+Booth+Rental+Los+Angeles&amp;destination_place_id=undefined&amp;travelmode=driving</t>
  </si>
  <si>
    <t>https://www.google.com/maps/dir/?api=1&amp;origin=Walmart&amp;origin_place_id=ChIJWah1_9gr3YAR3BCHJs3MyAc&amp;destination=Lucky+Frog+Photo+Booth+|+Video+Booth+Rental+Los+Angeles&amp;destination_place_id=undefined&amp;travelmode=bicycling</t>
  </si>
  <si>
    <t>https://maps.google.com?saddr=33.8451353,-117.9870888&amp;daddr=33.835649,-118.0405814</t>
  </si>
  <si>
    <t>https://www.google.com/maps/dir/33.8451353,-117.9870888/33.835649,-118.0405814</t>
  </si>
  <si>
    <t>https://www.google.com/maps/dir/?api=1&amp;origin=Finish+Line&amp;origin_place_id=ChIJuxx8mybY3IARx9NMgZD5Qys&amp;destination=Lucky+Frog+Photo+Booth+|+Video+Booth+Rental+Los+Angeles&amp;destination_place_id=undefined&amp;travelmode=best</t>
  </si>
  <si>
    <t>https://www.google.com/maps/dir/?api=1&amp;origin=Finish+Line&amp;origin_place_id=ChIJuxx8mybY3IARx9NMgZD5Qys&amp;destination=Lucky+Frog+Photo+Booth+|+Video+Booth+Rental+Los+Angeles&amp;destination_place_id=undefined&amp;travelmode=driving</t>
  </si>
  <si>
    <t>https://www.google.com/maps/dir/?api=1&amp;origin=Finish+Line&amp;origin_place_id=ChIJuxx8mybY3IARx9NMgZD5Qys&amp;destination=Lucky+Frog+Photo+Booth+|+Video+Booth+Rental+Los+Angeles&amp;destination_place_id=undefined&amp;travelmode=bicycling</t>
  </si>
  <si>
    <t>https://maps.google.com?saddr=33.78427990000001,-117.8932199&amp;daddr=33.835649,-118.0405814</t>
  </si>
  <si>
    <t>https://www.google.com/maps/dir/33.78427990000001,-117.8932199/33.835649,-118.0405814</t>
  </si>
  <si>
    <t>https://www.google.com/maps/dir/?api=1&amp;origin=Banana+Republic+Factory+Store&amp;origin_place_id=ChIJkZ3CESfY3IAR6ic20Xustpw&amp;destination=Lucky+Frog+Photo+Booth+|+Video+Booth+Rental+Los+Angeles&amp;destination_place_id=undefined&amp;travelmode=best</t>
  </si>
  <si>
    <t>https://www.google.com/maps/dir/?api=1&amp;origin=Banana+Republic+Factory+Store&amp;origin_place_id=ChIJkZ3CESfY3IAR6ic20Xustpw&amp;destination=Lucky+Frog+Photo+Booth+|+Video+Booth+Rental+Los+Angeles&amp;destination_place_id=undefined&amp;travelmode=driving</t>
  </si>
  <si>
    <t>https://www.google.com/maps/dir/?api=1&amp;origin=Banana+Republic+Factory+Store&amp;origin_place_id=ChIJkZ3CESfY3IAR6ic20Xustpw&amp;destination=Lucky+Frog+Photo+Booth+|+Video+Booth+Rental+Los+Angeles&amp;destination_place_id=undefined&amp;travelmode=bicycling</t>
  </si>
  <si>
    <t>https://maps.google.com?saddr=33.7811923,-117.8926148&amp;daddr=33.835649,-118.0405814</t>
  </si>
  <si>
    <t>https://www.google.com/maps/dir/33.7811923,-117.8926148/33.835649,-118.0405814</t>
  </si>
  <si>
    <t>https://www.google.com/maps/dir/?api=1&amp;origin=The+Home+Depot&amp;origin_place_id=ChIJ9ZVGjn7W3IAR9DG_IBCDaK4&amp;destination=Lucky+Frog+Photo+Booth+|+Video+Booth+Rental+Los+Angeles&amp;destination_place_id=undefined&amp;travelmode=best</t>
  </si>
  <si>
    <t>https://www.google.com/maps/dir/?api=1&amp;origin=The+Home+Depot&amp;origin_place_id=ChIJ9ZVGjn7W3IAR9DG_IBCDaK4&amp;destination=Lucky+Frog+Photo+Booth+|+Video+Booth+Rental+Los+Angeles&amp;destination_place_id=undefined&amp;travelmode=driving</t>
  </si>
  <si>
    <t>https://www.google.com/maps/dir/?api=1&amp;origin=The+Home+Depot&amp;origin_place_id=ChIJ9ZVGjn7W3IAR9DG_IBCDaK4&amp;destination=Lucky+Frog+Photo+Booth+|+Video+Booth+Rental+Los+Angeles&amp;destination_place_id=undefined&amp;travelmode=bicycling</t>
  </si>
  <si>
    <t>https://maps.google.com?saddr=33.8657845,-117.886255&amp;daddr=33.835649,-118.0405814</t>
  </si>
  <si>
    <t>https://www.google.com/maps/dir/33.8657845,-117.886255/33.835649,-118.0405814</t>
  </si>
  <si>
    <t>https://www.google.com/maps/dir/?api=1&amp;origin=Torrid&amp;origin_place_id=ChIJkZ3CESfY3IARJ-9EIvIuSHA&amp;destination=Lucky+Frog+Photo+Booth+|+Video+Booth+Rental+Los+Angeles&amp;destination_place_id=undefined&amp;travelmode=best</t>
  </si>
  <si>
    <t>https://www.google.com/maps/dir/?api=1&amp;origin=Torrid&amp;origin_place_id=ChIJkZ3CESfY3IARJ-9EIvIuSHA&amp;destination=Lucky+Frog+Photo+Booth+|+Video+Booth+Rental+Los+Angeles&amp;destination_place_id=undefined&amp;travelmode=driving</t>
  </si>
  <si>
    <t>https://www.google.com/maps/dir/?api=1&amp;origin=Torrid&amp;origin_place_id=ChIJkZ3CESfY3IARJ-9EIvIuSHA&amp;destination=Lucky+Frog+Photo+Booth+|+Video+Booth+Rental+Los+Angeles&amp;destination_place_id=undefined&amp;travelmode=bicycling</t>
  </si>
  <si>
    <t>https://maps.google.com?saddr=33.78239,-117.892365&amp;daddr=33.835649,-118.0405814</t>
  </si>
  <si>
    <t>https://www.google.com/maps/dir/33.78239,-117.892365/33.835649,-118.0405814</t>
  </si>
  <si>
    <t>https://www.google.com/maps/dir/?api=1&amp;origin=Original+Parts+Group&amp;origin_place_id=ChIJq9HdK5Uv3YARRdoLzlgyYNU&amp;destination=Lucky+Frog+Photo+Booth+|+Video+Booth+Rental+Los+Angeles&amp;destination_place_id=undefined&amp;travelmode=best</t>
  </si>
  <si>
    <t>https://www.google.com/maps/dir/?api=1&amp;origin=Original+Parts+Group&amp;origin_place_id=ChIJq9HdK5Uv3YARRdoLzlgyYNU&amp;destination=Lucky+Frog+Photo+Booth+|+Video+Booth+Rental+Los+Angeles&amp;destination_place_id=undefined&amp;travelmode=driving</t>
  </si>
  <si>
    <t>https://www.google.com/maps/dir/?api=1&amp;origin=Original+Parts+Group&amp;origin_place_id=ChIJq9HdK5Uv3YARRdoLzlgyYNU&amp;destination=Lucky+Frog+Photo+Booth+|+Video+Booth+Rental+Los+Angeles&amp;destination_place_id=undefined&amp;travelmode=bicycling</t>
  </si>
  <si>
    <t>https://maps.google.com?saddr=33.75526000000001,-118.0879132&amp;daddr=33.835649,-118.0405814</t>
  </si>
  <si>
    <t>https://www.google.com/maps/dir/33.75526000000001,-118.0879132/33.835649,-118.0405814</t>
  </si>
  <si>
    <t>https://www.google.com/maps/dir/?api=1&amp;origin=The+Children's+Place+Outlet&amp;origin_place_id=ChIJl0znByfY3IARZkn5jnFsqE4&amp;destination=Lucky+Frog+Photo+Booth+|+Video+Booth+Rental+Los+Angeles&amp;destination_place_id=undefined&amp;travelmode=best</t>
  </si>
  <si>
    <t>https://www.google.com/maps/dir/?api=1&amp;origin=The+Children's+Place+Outlet&amp;origin_place_id=ChIJl0znByfY3IARZkn5jnFsqE4&amp;destination=Lucky+Frog+Photo+Booth+|+Video+Booth+Rental+Los+Angeles&amp;destination_place_id=undefined&amp;travelmode=driving</t>
  </si>
  <si>
    <t>https://www.google.com/maps/dir/?api=1&amp;origin=The+Children's+Place+Outlet&amp;origin_place_id=ChIJl0znByfY3IARZkn5jnFsqE4&amp;destination=Lucky+Frog+Photo+Booth+|+Video+Booth+Rental+Los+Angeles&amp;destination_place_id=undefined&amp;travelmode=bicycling</t>
  </si>
  <si>
    <t>https://maps.google.com?saddr=33.781666,-117.8926466&amp;daddr=33.835649,-118.0405814</t>
  </si>
  <si>
    <t>https://www.google.com/maps/dir/33.781666,-117.8926466/33.835649,-118.0405814</t>
  </si>
  <si>
    <t>Description</t>
  </si>
  <si>
    <t>&lt;iframe src="https://www.google.com/maps/embed?pb=!1m18!1m12!1m3!1d3111.735658635315!2d33.835649!3d-118.0405814!2m3!1f0!2f0!3f0!3m2!1i1024!2i768!4f13.1!3m3!1m2!1s0xaf59245327c844a1:0xea03724c227ca925!2sLucky+Frog+Photo+Booth+%7C+Video+Booth+Rental+Los+Angeles!5e0!3m2!1sen-EN!2sen!4v1688939027326!5m2!1sen-EN!2sen" width="600" height="450" style="border:0;" allowfullscreen="" loading="lazy" referrerpolicy="no-referrer-when-downgrade"&gt;&lt;/iframe&gt;</t>
  </si>
  <si>
    <t>Street View</t>
  </si>
  <si>
    <t>&lt;iframe src="https://www.google.com/maps/embed?pb=!4v1695671837368!6m8!1m7!1s0xaf59245327c844a1:0xea03724c227ca925!!2m2!1d33.835649!2d-118.0405814!3f0!4f0!5f0.4000000000000002" width="600" height="450" style="border:0;" allowfullscreen="" loading="lazy" referrerpolicy="no-referrer-when-downgrade"&gt;&lt;/iframe&gt;</t>
  </si>
  <si>
    <t>Map Image</t>
  </si>
  <si>
    <t>&lt;iframe src="https://drive.google.com/uc?export=view&amp;id=1GNNTrtG1i7mRfm4Vh3Ror3GMYBEAjmnh" width="800" height="800" style="border:0;" allowfullscreen="" loading="lazy" referrerpolicy="no-referrer-when-downgrade"&gt;&lt;/iframe&gt;</t>
  </si>
  <si>
    <t>&lt;iframe src="https://drive.google.com/uc?export=view&amp;id=17HabVTN2Tt43hvt9_LeBXIDP6j7i-uAg" width="800" height="800" style="border:0;" allowfullscreen="" loading="lazy" referrerpolicy="no-referrer-when-downgrade"&gt;&lt;/iframe&gt;</t>
  </si>
  <si>
    <t>Point of Interest Image</t>
  </si>
  <si>
    <t>&lt;iframe src="https://drive.google.com/uc?export=view&amp;id=17kRAv2y6tU64ogHEr-GnkKdbWkW9hEB6" width="800" height="800" style="border:0;" allowfullscreen="" loading="lazy" referrerpolicy="no-referrer-when-downgrade"&gt;&lt;/iframe&gt;</t>
  </si>
  <si>
    <t>&lt;iframe src="https://drive.google.com/uc?export=view&amp;id=1XmeFUX-iVnXCDNAUAW-WSQHihPUEXiyU" width="800" height="800" style="border:0;" allowfullscreen="" loading="lazy" referrerpolicy="no-referrer-when-downgrade"&gt;&lt;/iframe&gt;</t>
  </si>
  <si>
    <t>&lt;iframe src="https://drive.google.com/uc?export=view&amp;id=1oaJo_hKlOYI7dGq6sZolhZ6_Ak73Z4m-" width="800" height="800" style="border:0;" allowfullscreen="" loading="lazy" referrerpolicy="no-referrer-when-downgrade"&gt;&lt;/iframe&gt;</t>
  </si>
  <si>
    <t>&lt;iframe src="https://drive.google.com/uc?export=view&amp;id=1u76cagFTngKbvhbIIQz4VjboNGaDPWQD" width="800" height="800" style="border:0;" allowfullscreen="" loading="lazy" referrerpolicy="no-referrer-when-downgrade"&gt;&lt;/iframe&gt;</t>
  </si>
  <si>
    <t>&lt;iframe src="https://drive.google.com/uc?export=view&amp;id=17p3lJeuWRKEacyCUTI86igf5oF1v3cZe" width="800" height="800" style="border:0;" allowfullscreen="" loading="lazy" referrerpolicy="no-referrer-when-downgrade"&gt;&lt;/iframe&gt;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</si>
</sst>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  <font>
      <b/>
      <sz val="12.0"/>
      <color rgb="FFFFFFFF"/>
      <name val="Calibri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6495ED"/>
        <bgColor rgb="FF6495ED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 vertical="center"/>
    </xf>
    <xf borderId="0" fillId="2" fontId="4" numFmtId="0" xfId="0" applyAlignment="1" applyFont="1">
      <alignment vertical="center"/>
    </xf>
    <xf borderId="0" fillId="0" fontId="2" numFmtId="0" xfId="0" applyAlignment="1" applyFont="1">
      <alignment readingOrder="0"/>
    </xf>
    <xf borderId="1" fillId="0" fontId="5" numFmtId="0" xfId="0" applyBorder="1" applyFont="1"/>
    <xf borderId="1" fillId="0" fontId="2" numFmtId="0" xfId="0" applyBorder="1" applyFont="1"/>
    <xf borderId="1" fillId="2" fontId="4" numFmtId="0" xfId="0" applyAlignment="1" applyBorder="1" applyFont="1">
      <alignment readingOrder="0" vertical="center"/>
    </xf>
    <xf borderId="1" fillId="2" fontId="4" numFmtId="0" xfId="0" applyAlignment="1" applyBorder="1" applyFont="1">
      <alignment vertical="center"/>
    </xf>
    <xf borderId="1" fillId="0" fontId="6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2" fontId="4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google.com/maps/place/Lucky+Frog+Photo+Booth+%7C+Video+Booth+Rental+Los+Angeles/@33.8496990,-118.0405814,15z/data=!3m1!4b1!4m5!3m4!1s0xaf59245327c844a1:0xea03724c227ca925!8m2!3d33.835649!4d-118.0405814?shorturl=1" TargetMode="External"/><Relationship Id="rId42" Type="http://schemas.openxmlformats.org/officeDocument/2006/relationships/hyperlink" Target="https://www.google.com/maps/place/Lucky+Frog+Photo+Booth+%7C+Video+Booth+Rental+Los+Angeles/@33.8523190,-118.0405814,18z/data=!3m1!4b1!4m5!3m4!1s0xaf59245327c844a1:0xea03724c227ca925!8m2!3d33.835649!4d-118.0405814?shorturl=1" TargetMode="External"/><Relationship Id="rId41" Type="http://schemas.openxmlformats.org/officeDocument/2006/relationships/hyperlink" Target="https://www.google.com/search?q=photo+booth+rental+los+angeles+ca&amp;kgmid=" TargetMode="External"/><Relationship Id="rId44" Type="http://schemas.openxmlformats.org/officeDocument/2006/relationships/hyperlink" Target="https://www.google.com/maps/place/Lucky+Frog+Photo+Booth+%7C+Video+Booth+Rental+Los+Angeles/@33.8547390,-118.0405814,15z/data=!3m1!4b1!4m5!3m4!1s0xaf59245327c844a1:0xea03724c227ca925!8m2!3d33.835649!4d-118.0405814?shorturl=1" TargetMode="External"/><Relationship Id="rId43" Type="http://schemas.openxmlformats.org/officeDocument/2006/relationships/hyperlink" Target="https://www.google.com/search?q=cheap+photo+booth+rental+los+angeles&amp;kgmid=" TargetMode="External"/><Relationship Id="rId46" Type="http://schemas.openxmlformats.org/officeDocument/2006/relationships/hyperlink" Target="https://www.google.com/maps/place/Lucky+Frog+Photo+Booth+%7C+Video+Booth+Rental+Los+Angeles/@33.8573590,-118.0405814,15z/data=!3m1!4b1!4m5!3m4!1s0xaf59245327c844a1:0xea03724c227ca925!8m2!3d33.835649!4d-118.0405814?shorturl=1" TargetMode="External"/><Relationship Id="rId45" Type="http://schemas.openxmlformats.org/officeDocument/2006/relationships/hyperlink" Target="https://www.google.com/search?q=photo+booth+rentals+in+los+angeles+for+cheap&amp;kgmid=" TargetMode="External"/><Relationship Id="rId1" Type="http://schemas.openxmlformats.org/officeDocument/2006/relationships/hyperlink" Target="https://www.google.com/maps?ll=@33.835649,-118.0405814&amp;z=9&amp;cid=16862447101126945061" TargetMode="External"/><Relationship Id="rId2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?shorturl=1" TargetMode="External"/><Relationship Id="rId3" Type="http://schemas.openxmlformats.org/officeDocument/2006/relationships/hyperlink" Target="https://www.google.com/maps/@33.835649,-118.0405814,9?ucbcb=1&amp;cid=16862447101126945061&amp;entry=ttu" TargetMode="External"/><Relationship Id="rId4" Type="http://schemas.openxmlformats.org/officeDocument/2006/relationships/hyperlink" Target="https://www.google.com/maps?cid=16862447101126945061" TargetMode="External"/><Relationship Id="rId9" Type="http://schemas.openxmlformats.org/officeDocument/2006/relationships/hyperlink" Target="https://www.google.com/maps/@?api=1&amp;map_action=map&amp;center=33.835649%2C-118.0405814&amp;zoom=9&amp;basemap=satellite&amp;layer=traffic" TargetMode="External"/><Relationship Id="rId48" Type="http://schemas.openxmlformats.org/officeDocument/2006/relationships/hyperlink" Target="https://www.google.com/maps/place/Lucky+Frog+Photo+Booth+%7C+Video+Booth+Rental+Los+Angeles/@33.8593290,-118.0405814,17z/data=!3m1!4b1!4m5!3m4!1s0xaf59245327c844a1:0xea03724c227ca925!8m2!3d33.835649!4d-118.0405814?shorturl=1" TargetMode="External"/><Relationship Id="rId47" Type="http://schemas.openxmlformats.org/officeDocument/2006/relationships/hyperlink" Target="https://www.google.com/search?q=vintage+photo+booth+rental+los+angeles&amp;kgmid=" TargetMode="External"/><Relationship Id="rId49" Type="http://schemas.openxmlformats.org/officeDocument/2006/relationships/hyperlink" Target="https://www.google.com/search?q=wedding+photo+booth+rental+los+angeles&amp;kgmid=" TargetMode="External"/><Relationship Id="rId5" Type="http://schemas.openxmlformats.org/officeDocument/2006/relationships/hyperlink" Target="https://www.google.com/maps/dir//33.835649,-118.0405814/@33.835649,-118.0405814,9?ucbcb=1&amp;entry=ttu" TargetMode="External"/><Relationship Id="rId6" Type="http://schemas.openxmlformats.org/officeDocument/2006/relationships/hyperlink" Target="https://www.google.com/maps/dir/33.835649,-118.0405814/@33.835649,-118.0405814,9?ucbcb=1&amp;entry=ttu" TargetMode="External"/><Relationship Id="rId7" Type="http://schemas.openxmlformats.org/officeDocument/2006/relationships/hyperlink" Target="https://www.google.com/maps/@?api=1&amp;map_action=pano&amp;viewpoint=33.835649%2C-118.0405814" TargetMode="External"/><Relationship Id="rId8" Type="http://schemas.openxmlformats.org/officeDocument/2006/relationships/hyperlink" Target="https://www.google.com/maps/@?api=1&amp;map_action=map&amp;center=33.835649%2C-118.0405814&amp;zoom=9&amp;basemap=satellite" TargetMode="External"/><Relationship Id="rId73" Type="http://schemas.openxmlformats.org/officeDocument/2006/relationships/hyperlink" Target="https://docs.google.com/spreadsheets/d/1JdQqrAb1OruVN9aK05QCfgJbEMkbSg1713oA0PfP87s/edit" TargetMode="External"/><Relationship Id="rId72" Type="http://schemas.openxmlformats.org/officeDocument/2006/relationships/hyperlink" Target="https://docs.google.com/spreadsheets/d/1JdQqrAb1OruVN9aK05QCfgJbEMkbSg1713oA0PfP87s/edit" TargetMode="External"/><Relationship Id="rId31" Type="http://schemas.openxmlformats.org/officeDocument/2006/relationships/hyperlink" Target="https://www.google.com/search?q=+photo+booth+for+rent+los+angeles&amp;kgmid=" TargetMode="External"/><Relationship Id="rId30" Type="http://schemas.openxmlformats.org/officeDocument/2006/relationships/hyperlink" Target="https://www.google.com/maps/place/Lucky+Frog+Photo+Booth+%7C+Video+Booth+Rental+Los+Angeles/@33.8377190,-118.0405814,15z/data=!3m1!4b1!4m5!3m4!1s0xaf59245327c844a1:0xea03724c227ca925!8m2!3d33.835649!4d-118.0405814?shorturl=1" TargetMode="External"/><Relationship Id="rId74" Type="http://schemas.openxmlformats.org/officeDocument/2006/relationships/drawing" Target="../drawings/drawing1.xml"/><Relationship Id="rId33" Type="http://schemas.openxmlformats.org/officeDocument/2006/relationships/hyperlink" Target="https://www.google.com/search?q=photo+booth+rental+in+los+angeles&amp;kgmid=" TargetMode="External"/><Relationship Id="rId32" Type="http://schemas.openxmlformats.org/officeDocument/2006/relationships/hyperlink" Target="https://www.google.com/maps/place/Lucky+Frog+Photo+Booth+%7C+Video+Booth+Rental+Los+Angeles/@33.8407990,-118.0405814,17z/data=!3m1!4b1!4m5!3m4!1s0xaf59245327c844a1:0xea03724c227ca925!8m2!3d33.835649!4d-118.0405814?shorturl=1" TargetMode="External"/><Relationship Id="rId35" Type="http://schemas.openxmlformats.org/officeDocument/2006/relationships/hyperlink" Target="https://www.google.com/search?q=affordable+photo+booth+rental+los+angeles&amp;kgmid=" TargetMode="External"/><Relationship Id="rId34" Type="http://schemas.openxmlformats.org/officeDocument/2006/relationships/hyperlink" Target="https://www.google.com/maps/place/Lucky+Frog+Photo+Booth+%7C+Video+Booth+Rental+Los+Angeles/@33.8443090,-118.0405814,15z/data=!3m1!4b1!4m5!3m4!1s0xaf59245327c844a1:0xea03724c227ca925!8m2!3d33.835649!4d-118.0405814?shorturl=1" TargetMode="External"/><Relationship Id="rId71" Type="http://schemas.openxmlformats.org/officeDocument/2006/relationships/hyperlink" Target="https://docs.google.com/spreadsheets/d/1JdQqrAb1OruVN9aK05QCfgJbEMkbSg1713oA0PfP87s/edit" TargetMode="External"/><Relationship Id="rId70" Type="http://schemas.openxmlformats.org/officeDocument/2006/relationships/hyperlink" Target="https://docs.google.com/spreadsheets/d/1JdQqrAb1OruVN9aK05QCfgJbEMkbSg1713oA0PfP87s/edit" TargetMode="External"/><Relationship Id="rId37" Type="http://schemas.openxmlformats.org/officeDocument/2006/relationships/hyperlink" Target="https://www.google.com/search?q=open+air+photo+booth+rental+los+angeles&amp;kgmid=" TargetMode="External"/><Relationship Id="rId36" Type="http://schemas.openxmlformats.org/officeDocument/2006/relationships/hyperlink" Target="https://www.google.com/maps/place/Lucky+Frog+Photo+Booth+%7C+Video+Booth+Rental+Los+Angeles/@33.8460290,-118.0405814,17z/data=!3m1!4b1!4m5!3m4!1s0xaf59245327c844a1:0xea03724c227ca925!8m2!3d33.835649!4d-118.0405814?shorturl=1" TargetMode="External"/><Relationship Id="rId39" Type="http://schemas.openxmlformats.org/officeDocument/2006/relationships/hyperlink" Target="https://www.google.com/search?q=photo+booth+rental+in+los+angeles+ca&amp;kgmid=" TargetMode="External"/><Relationship Id="rId38" Type="http://schemas.openxmlformats.org/officeDocument/2006/relationships/hyperlink" Target="https://www.google.com/maps/place/Lucky+Frog+Photo+Booth+%7C+Video+Booth+Rental+Los+Angeles/@33.8481690,-118.0405814,18z/data=!3m1!4b1!4m5!3m4!1s0xaf59245327c844a1:0xea03724c227ca925!8m2!3d33.835649!4d-118.0405814?shorturl=1" TargetMode="External"/><Relationship Id="rId62" Type="http://schemas.openxmlformats.org/officeDocument/2006/relationships/hyperlink" Target="https://www.google.com/maps/place/Lucky+Frog+Photo+Booth+%7C+Video+Booth+Rental+Los+Angeles/@33.8766590,-118.0405814,15z/data=!3m1!4b1!4m5!3m4!1s0xaf59245327c844a1:0xea03724c227ca925!8m2!3d33.835649!4d-118.0405814?shorturl=1" TargetMode="External"/><Relationship Id="rId61" Type="http://schemas.openxmlformats.org/officeDocument/2006/relationships/hyperlink" Target="https://www.google.com/search?q=black+and+white+photo+booth+rental+los+angeles&amp;kgmid=" TargetMode="External"/><Relationship Id="rId20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2!1e1!1e4?shorturl=1" TargetMode="External"/><Relationship Id="rId64" Type="http://schemas.openxmlformats.org/officeDocument/2006/relationships/hyperlink" Target="https://www.google.com/maps/place/Lucky+Frog+Photo+Booth+%7C+Video+Booth+Rental+Los+Angeles/@33.8785290,-118.0405814,17z/data=!3m1!4b1!4m5!3m4!1s0xaf59245327c844a1:0xea03724c227ca925!8m2!3d33.835649!4d-118.0405814?shorturl=1" TargetMode="External"/><Relationship Id="rId63" Type="http://schemas.openxmlformats.org/officeDocument/2006/relationships/hyperlink" Target="https://www.google.com/search?q=enclosed+photo+booth+rental+los+angeles&amp;kgmid=" TargetMode="External"/><Relationship Id="rId22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3!1e1!1e4!1e5?shorturl=1" TargetMode="External"/><Relationship Id="rId66" Type="http://schemas.openxmlformats.org/officeDocument/2006/relationships/hyperlink" Target="https://www.google.com/maps/place/Lucky+Frog+Photo+Booth+%7C+Video+Booth+Rental+Los+Angeles/@33.8810790,-118.0405814,17z/data=!3m1!4b1!4m5!3m4!1s0xaf59245327c844a1:0xea03724c227ca925!8m2!3d33.835649!4d-118.0405814?shorturl=1" TargetMode="External"/><Relationship Id="rId21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3!1e2!1e4!1e5?shorturl=1" TargetMode="External"/><Relationship Id="rId65" Type="http://schemas.openxmlformats.org/officeDocument/2006/relationships/hyperlink" Target="https://www.google.com/search?q=magic+mirror+photo+booth+rental+los+angeles&amp;kgmid=" TargetMode="External"/><Relationship Id="rId24" Type="http://schemas.openxmlformats.org/officeDocument/2006/relationships/hyperlink" Target="https://docs.google.com/spreadsheet/pub?key=1JdQqrAb1OruVN9aK05QCfgJbEMkbSg1713oA0PfP87s" TargetMode="External"/><Relationship Id="rId68" Type="http://schemas.openxmlformats.org/officeDocument/2006/relationships/hyperlink" Target="https://docs.google.com/spreadsheets/d/1JdQqrAb1OruVN9aK05QCfgJbEMkbSg1713oA0PfP87s/edit" TargetMode="External"/><Relationship Id="rId23" Type="http://schemas.openxmlformats.org/officeDocument/2006/relationships/hyperlink" Target="https://drive.google.com/drive/folders/1GnZOxwnYBTHd2RIrnPs5EZQmQiwWFk1I" TargetMode="External"/><Relationship Id="rId67" Type="http://schemas.openxmlformats.org/officeDocument/2006/relationships/hyperlink" Target="https://www.google.com/search?q=photo+booth+party+rental+los+angeles&amp;kgmid=" TargetMode="External"/><Relationship Id="rId60" Type="http://schemas.openxmlformats.org/officeDocument/2006/relationships/hyperlink" Target="https://www.google.com/maps/place/Lucky+Frog+Photo+Booth+%7C+Video+Booth+Rental+Los+Angeles/@33.8743390,-118.0405814,15z/data=!3m1!4b1!4m5!3m4!1s0xaf59245327c844a1:0xea03724c227ca925!8m2!3d33.835649!4d-118.0405814?shorturl=1" TargetMode="External"/><Relationship Id="rId26" Type="http://schemas.openxmlformats.org/officeDocument/2006/relationships/hyperlink" Target="https://docs.google.com/spreadsheets/d/1JdQqrAb1OruVN9aK05QCfgJbEMkbSg1713oA0PfP87s/pub" TargetMode="External"/><Relationship Id="rId25" Type="http://schemas.openxmlformats.org/officeDocument/2006/relationships/hyperlink" Target="https://docs.google.com/spreadsheets/d/1JdQqrAb1OruVN9aK05QCfgJbEMkbSg1713oA0PfP87s/pubhtml" TargetMode="External"/><Relationship Id="rId69" Type="http://schemas.openxmlformats.org/officeDocument/2006/relationships/hyperlink" Target="https://docs.google.com/spreadsheets/d/1JdQqrAb1OruVN9aK05QCfgJbEMkbSg1713oA0PfP87s/edit" TargetMode="External"/><Relationship Id="rId28" Type="http://schemas.openxmlformats.org/officeDocument/2006/relationships/hyperlink" Target="https://www.google.com/maps/place/Lucky+Frog+Photo+Booth+%7C+Video+Booth+Rental+Los+Angeles/@33.835649,-118.0405814,14z/data=!3m1!4b1!4m5!3m4!1s0xaf59245327c844a1:0xea03724c227ca925!8m2!3d33.835649!4d-118.0405814?shorturl=1" TargetMode="External"/><Relationship Id="rId27" Type="http://schemas.openxmlformats.org/officeDocument/2006/relationships/hyperlink" Target="https://docs.google.com/spreadsheets/d/1JdQqrAb1OruVN9aK05QCfgJbEMkbSg1713oA0PfP87s/view" TargetMode="External"/><Relationship Id="rId29" Type="http://schemas.openxmlformats.org/officeDocument/2006/relationships/hyperlink" Target="https://www.google.com/search?q=photo+booth+rental+los+angeles&amp;kgmid=" TargetMode="External"/><Relationship Id="rId51" Type="http://schemas.openxmlformats.org/officeDocument/2006/relationships/hyperlink" Target="https://www.google.com/search?q=best+photo+booth+rental+los+angeles&amp;kgmid=" TargetMode="External"/><Relationship Id="rId50" Type="http://schemas.openxmlformats.org/officeDocument/2006/relationships/hyperlink" Target="https://www.google.com/maps/place/Lucky+Frog+Photo+Booth+%7C+Video+Booth+Rental+Los+Angeles/@33.8616490,-118.0405814,14z/data=!3m1!4b1!4m5!3m4!1s0xaf59245327c844a1:0xea03724c227ca925!8m2!3d33.835649!4d-118.0405814?shorturl=1" TargetMode="External"/><Relationship Id="rId53" Type="http://schemas.openxmlformats.org/officeDocument/2006/relationships/hyperlink" Target="https://www.google.com/search?q=inflatable+photo+booth+rental+los+angeles&amp;kgmid=" TargetMode="External"/><Relationship Id="rId52" Type="http://schemas.openxmlformats.org/officeDocument/2006/relationships/hyperlink" Target="https://www.google.com/maps/place/Lucky+Frog+Photo+Booth+%7C+Video+Booth+Rental+Los+Angeles/@33.8647590,-118.0405814,18z/data=!3m1!4b1!4m5!3m4!1s0xaf59245327c844a1:0xea03724c227ca925!8m2!3d33.835649!4d-118.0405814?shorturl=1" TargetMode="External"/><Relationship Id="rId11" Type="http://schemas.openxmlformats.org/officeDocument/2006/relationships/hyperlink" Target="https://www.google.com/maps/place/Lucky+Frog+Photo+Booth+%7C+Video+Booth+Rental+Los+Angeles/@33.8356491,-118.0405814,9z/data=!3m1!1e3!3m1!4b1!4m5!3m4!1s0xaf59245327c844a1:0xea03724c227ca925!8m2!3d33.835649!4d-118.0405814?shorturl=1" TargetMode="External"/><Relationship Id="rId55" Type="http://schemas.openxmlformats.org/officeDocument/2006/relationships/hyperlink" Target="https://www.google.com/search?q=photo+booth+rental+los+angeles+prices&amp;kgmid=" TargetMode="External"/><Relationship Id="rId10" Type="http://schemas.openxmlformats.org/officeDocument/2006/relationships/hyperlink" Target="https://www.google.com/maps/dir///@33.835649,-118.0405814,9z?entry=ttu" TargetMode="External"/><Relationship Id="rId54" Type="http://schemas.openxmlformats.org/officeDocument/2006/relationships/hyperlink" Target="https://www.google.com/maps/place/Lucky+Frog+Photo+Booth+%7C+Video+Booth+Rental+Los+Angeles/@33.8665390,-118.0405814,18z/data=!3m1!4b1!4m5!3m4!1s0xaf59245327c844a1:0xea03724c227ca925!8m2!3d33.835649!4d-118.0405814?shorturl=1" TargetMode="External"/><Relationship Id="rId13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2?shorturl=1" TargetMode="External"/><Relationship Id="rId57" Type="http://schemas.openxmlformats.org/officeDocument/2006/relationships/hyperlink" Target="https://www.google.com/search?q=gif+photo+booth+rental+los+angeles&amp;kgmid=" TargetMode="External"/><Relationship Id="rId12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1?shorturl=1" TargetMode="External"/><Relationship Id="rId56" Type="http://schemas.openxmlformats.org/officeDocument/2006/relationships/hyperlink" Target="https://www.google.com/maps/place/Lucky+Frog+Photo+Booth+%7C+Video+Booth+Rental+Los+Angeles/@33.8693990,-118.0405814,14z/data=!3m1!4b1!4m5!3m4!1s0xaf59245327c844a1:0xea03724c227ca925!8m2!3d33.835649!4d-118.0405814?shorturl=1" TargetMode="External"/><Relationship Id="rId15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4?shorturl=1" TargetMode="External"/><Relationship Id="rId59" Type="http://schemas.openxmlformats.org/officeDocument/2006/relationships/hyperlink" Target="https://www.google.com/search?q=photo+booth+rental+prices+in+los+angeles&amp;kgmid=" TargetMode="External"/><Relationship Id="rId14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3?shorturl=1" TargetMode="External"/><Relationship Id="rId58" Type="http://schemas.openxmlformats.org/officeDocument/2006/relationships/hyperlink" Target="https://www.google.com/maps/place/Lucky+Frog+Photo+Booth+%7C+Video+Booth+Rental+Los+Angeles/@33.8719890,-118.0405814,16z/data=!3m1!4b1!4m5!3m4!1s0xaf59245327c844a1:0xea03724c227ca925!8m2!3d33.835649!4d-118.0405814?shorturl=1" TargetMode="External"/><Relationship Id="rId17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8?shorturl=1" TargetMode="External"/><Relationship Id="rId16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5?shorturl=1" TargetMode="External"/><Relationship Id="rId19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2!1e2!1e4?shorturl=1" TargetMode="External"/><Relationship Id="rId18" Type="http://schemas.openxmlformats.org/officeDocument/2006/relationships/hyperlink" Target="https://www.google.com/maps/place/Lucky+Frog+Photo+Booth+%7C+Video+Booth+Rental+Los+Angeles/@33.8356491,-118.0405814,9z/data=!3m1!4b1!4m5!3m4!1s0xaf59245327c844a1:0xea03724c227ca925!8m2!3d33.835649!4d-118.0405814!5m1!1e9?shorturl=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uc?export=view&amp;id=17kRAv2y6tU64ogHEr-GnkKdbWkW9hEB6" TargetMode="External"/><Relationship Id="rId2" Type="http://schemas.openxmlformats.org/officeDocument/2006/relationships/hyperlink" Target="https://drive.google.com/uc?export=view&amp;id=1XmeFUX-iVnXCDNAUAW-WSQHihPUEXiyU" TargetMode="External"/><Relationship Id="rId3" Type="http://schemas.openxmlformats.org/officeDocument/2006/relationships/hyperlink" Target="https://drive.google.com/uc?export=view&amp;id=1oaJo_hKlOYI7dGq6sZolhZ6_Ak73Z4m-" TargetMode="External"/><Relationship Id="rId4" Type="http://schemas.openxmlformats.org/officeDocument/2006/relationships/hyperlink" Target="https://drive.google.com/uc?export=view&amp;id=1u76cagFTngKbvhbIIQz4VjboNGaDPWQD" TargetMode="External"/><Relationship Id="rId5" Type="http://schemas.openxmlformats.org/officeDocument/2006/relationships/hyperlink" Target="https://drive.google.com/uc?export=view&amp;id=17p3lJeuWRKEacyCUTI86igf5oF1v3cZe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33.835649,-118.0405814/33.6591677,-118.000762" TargetMode="External"/><Relationship Id="rId194" Type="http://schemas.openxmlformats.org/officeDocument/2006/relationships/hyperlink" Target="https://maps.google.com?saddr=33.835649,-118.0405814&amp;daddr=33.65697890000001,-117.8316019" TargetMode="External"/><Relationship Id="rId193" Type="http://schemas.openxmlformats.org/officeDocument/2006/relationships/hyperlink" Target="https://www.google.com/maps/dir/?api=1&amp;origin=Lucky+Frog+Photo+Booth+%7C+Video+Booth+Rental+Los+Angeles&amp;origin_place_id=undefined&amp;destination=William+R+Mason+Regional+Park&amp;destination_place_id=ChIJpz7j_ebd3IAR0X58vEZQ1Qo&amp;travelmode=bicycling" TargetMode="External"/><Relationship Id="rId192" Type="http://schemas.openxmlformats.org/officeDocument/2006/relationships/hyperlink" Target="https://www.google.com/maps/dir/?api=1&amp;origin=Lucky+Frog+Photo+Booth+%7C+Video+Booth+Rental+Los+Angeles&amp;origin_place_id=undefined&amp;destination=William+R+Mason+Regional+Park&amp;destination_place_id=ChIJpz7j_ebd3IAR0X58vEZQ1Qo&amp;travelmode=driving" TargetMode="External"/><Relationship Id="rId191" Type="http://schemas.openxmlformats.org/officeDocument/2006/relationships/hyperlink" Target="https://www.google.com/maps/dir/?api=1&amp;origin=Lucky+Frog+Photo+Booth+%7C+Video+Booth+Rental+Los+Angeles&amp;origin_place_id=undefined&amp;destination=William+R+Mason+Regional+Park&amp;destination_place_id=ChIJpz7j_ebd3IAR0X58vEZQ1Qo&amp;travelmode=best" TargetMode="External"/><Relationship Id="rId187" Type="http://schemas.openxmlformats.org/officeDocument/2006/relationships/hyperlink" Target="https://www.google.com/maps/dir/?api=1&amp;origin=Lucky+Frog+Photo+Booth+%7C+Video+Booth+Rental+Los+Angeles&amp;origin_place_id=undefined&amp;destination=Huntington+Beach+International+Surfing+Museum&amp;destination_place_id=ChIJ3Y_bX0Eh3YARYyE1XhRlvp4&amp;travelmode=driving" TargetMode="External"/><Relationship Id="rId186" Type="http://schemas.openxmlformats.org/officeDocument/2006/relationships/hyperlink" Target="https://www.google.com/maps/dir/?api=1&amp;origin=Lucky+Frog+Photo+Booth+%7C+Video+Booth+Rental+Los+Angeles&amp;origin_place_id=undefined&amp;destination=Huntington+Beach+International+Surfing+Museum&amp;destination_place_id=ChIJ3Y_bX0Eh3YARYyE1XhRlvp4&amp;travelmode=best" TargetMode="External"/><Relationship Id="rId185" Type="http://schemas.openxmlformats.org/officeDocument/2006/relationships/hyperlink" Target="https://www.google.com/maps/dir/33.835649,-118.0405814/33.6849886,-118.0224512" TargetMode="External"/><Relationship Id="rId184" Type="http://schemas.openxmlformats.org/officeDocument/2006/relationships/hyperlink" Target="https://maps.google.com?saddr=33.835649,-118.0405814&amp;daddr=33.6849886,-118.0224512" TargetMode="External"/><Relationship Id="rId189" Type="http://schemas.openxmlformats.org/officeDocument/2006/relationships/hyperlink" Target="https://maps.google.com?saddr=33.835649,-118.0405814&amp;daddr=33.6591677,-118.000762" TargetMode="External"/><Relationship Id="rId188" Type="http://schemas.openxmlformats.org/officeDocument/2006/relationships/hyperlink" Target="https://www.google.com/maps/dir/?api=1&amp;origin=Lucky+Frog+Photo+Booth+%7C+Video+Booth+Rental+Los+Angeles&amp;origin_place_id=undefined&amp;destination=Huntington+Beach+International+Surfing+Museum&amp;destination_place_id=ChIJ3Y_bX0Eh3YARYyE1XhRlvp4&amp;travelmode=bicycling" TargetMode="External"/><Relationship Id="rId183" Type="http://schemas.openxmlformats.org/officeDocument/2006/relationships/hyperlink" Target="https://www.google.com/maps/dir/?api=1&amp;origin=Lucky+Frog+Photo+Booth+%7C+Video+Booth+Rental+Los+Angeles&amp;origin_place_id=undefined&amp;destination=Harriett+M.+Wieder+Regional+Park&amp;destination_place_id=ChIJG4UFOBwk3YAReimtUAk67Rw&amp;travelmode=bicycling" TargetMode="External"/><Relationship Id="rId182" Type="http://schemas.openxmlformats.org/officeDocument/2006/relationships/hyperlink" Target="https://www.google.com/maps/dir/?api=1&amp;origin=Lucky+Frog+Photo+Booth+%7C+Video+Booth+Rental+Los+Angeles&amp;origin_place_id=undefined&amp;destination=Harriett+M.+Wieder+Regional+Park&amp;destination_place_id=ChIJG4UFOBwk3YAReimtUAk67Rw&amp;travelmode=driving" TargetMode="External"/><Relationship Id="rId181" Type="http://schemas.openxmlformats.org/officeDocument/2006/relationships/hyperlink" Target="https://www.google.com/maps/dir/?api=1&amp;origin=Lucky+Frog+Photo+Booth+%7C+Video+Booth+Rental+Los+Angeles&amp;origin_place_id=undefined&amp;destination=Harriett+M.+Wieder+Regional+Park&amp;destination_place_id=ChIJG4UFOBwk3YAReimtUAk67Rw&amp;travelmode=best" TargetMode="External"/><Relationship Id="rId180" Type="http://schemas.openxmlformats.org/officeDocument/2006/relationships/hyperlink" Target="https://www.google.com/maps/dir/33.835649,-118.0405814/33.6999197,-118.009088" TargetMode="External"/><Relationship Id="rId176" Type="http://schemas.openxmlformats.org/officeDocument/2006/relationships/hyperlink" Target="https://www.google.com/maps/dir/?api=1&amp;origin=Lucky+Frog+Photo+Booth+%7C+Video+Booth+Rental+Los+Angeles&amp;origin_place_id=undefined&amp;destination=Huntington+Beach+Central+Park+West&amp;destination_place_id=ChIJF_AXUZgm3YAR7WGJ_0Y_QYk&amp;travelmode=best" TargetMode="External"/><Relationship Id="rId175" Type="http://schemas.openxmlformats.org/officeDocument/2006/relationships/hyperlink" Target="https://www.google.com/maps/dir/33.835649,-118.0405814/33.83348050000001,-117.914103" TargetMode="External"/><Relationship Id="rId174" Type="http://schemas.openxmlformats.org/officeDocument/2006/relationships/hyperlink" Target="https://maps.google.com?saddr=33.835649,-118.0405814&amp;daddr=33.83348050000001,-117.914103" TargetMode="External"/><Relationship Id="rId173" Type="http://schemas.openxmlformats.org/officeDocument/2006/relationships/hyperlink" Target="https://www.google.com/maps/dir/?api=1&amp;origin=Lucky+Frog+Photo+Booth+%7C+Video+Booth+Rental+Los+Angeles&amp;origin_place_id=undefined&amp;destination=Muzeo+Museum+and+Cultural+Center&amp;destination_place_id=ChIJXU3PKyXW3IARhRwrRyqLhpM&amp;travelmode=bicycling" TargetMode="External"/><Relationship Id="rId179" Type="http://schemas.openxmlformats.org/officeDocument/2006/relationships/hyperlink" Target="https://maps.google.com?saddr=33.835649,-118.0405814&amp;daddr=33.6999197,-118.009088" TargetMode="External"/><Relationship Id="rId178" Type="http://schemas.openxmlformats.org/officeDocument/2006/relationships/hyperlink" Target="https://www.google.com/maps/dir/?api=1&amp;origin=Lucky+Frog+Photo+Booth+%7C+Video+Booth+Rental+Los+Angeles&amp;origin_place_id=undefined&amp;destination=Huntington+Beach+Central+Park+West&amp;destination_place_id=ChIJF_AXUZgm3YAR7WGJ_0Y_QYk&amp;travelmode=bicycling" TargetMode="External"/><Relationship Id="rId177" Type="http://schemas.openxmlformats.org/officeDocument/2006/relationships/hyperlink" Target="https://www.google.com/maps/dir/?api=1&amp;origin=Lucky+Frog+Photo+Booth+%7C+Video+Booth+Rental+Los+Angeles&amp;origin_place_id=undefined&amp;destination=Huntington+Beach+Central+Park+West&amp;destination_place_id=ChIJF_AXUZgm3YAR7WGJ_0Y_QYk&amp;travelmode=driving" TargetMode="External"/><Relationship Id="rId198" Type="http://schemas.openxmlformats.org/officeDocument/2006/relationships/hyperlink" Target="https://www.google.com/maps/dir/?api=1&amp;origin=Lucky+Frog+Photo+Booth+%7C+Video+Booth+Rental+Los+Angeles&amp;origin_place_id=undefined&amp;destination=Buzz+Lightyear+Astro+Blasters&amp;destination_place_id=ChIJ0ytGJ9HX3IAR1FJWOr-ShV0&amp;travelmode=bicycling" TargetMode="External"/><Relationship Id="rId197" Type="http://schemas.openxmlformats.org/officeDocument/2006/relationships/hyperlink" Target="https://www.google.com/maps/dir/?api=1&amp;origin=Lucky+Frog+Photo+Booth+%7C+Video+Booth+Rental+Los+Angeles&amp;origin_place_id=undefined&amp;destination=Buzz+Lightyear+Astro+Blasters&amp;destination_place_id=ChIJ0ytGJ9HX3IAR1FJWOr-ShV0&amp;travelmode=driving" TargetMode="External"/><Relationship Id="rId196" Type="http://schemas.openxmlformats.org/officeDocument/2006/relationships/hyperlink" Target="https://www.google.com/maps/dir/?api=1&amp;origin=Lucky+Frog+Photo+Booth+%7C+Video+Booth+Rental+Los+Angeles&amp;origin_place_id=undefined&amp;destination=Buzz+Lightyear+Astro+Blasters&amp;destination_place_id=ChIJ0ytGJ9HX3IAR1FJWOr-ShV0&amp;travelmode=best" TargetMode="External"/><Relationship Id="rId195" Type="http://schemas.openxmlformats.org/officeDocument/2006/relationships/hyperlink" Target="https://www.google.com/maps/dir/33.835649,-118.0405814/33.65697890000001,-117.8316019" TargetMode="External"/><Relationship Id="rId199" Type="http://schemas.openxmlformats.org/officeDocument/2006/relationships/hyperlink" Target="https://maps.google.com?saddr=33.835649,-118.0405814&amp;daddr=33.8122384,-117.9178289" TargetMode="External"/><Relationship Id="rId150" Type="http://schemas.openxmlformats.org/officeDocument/2006/relationships/hyperlink" Target="https://www.google.com/maps/dir/33.835649,-118.0405814/33.8881691,-117.8842768" TargetMode="External"/><Relationship Id="rId392" Type="http://schemas.openxmlformats.org/officeDocument/2006/relationships/hyperlink" Target="https://www.google.com/maps/dir/?api=1&amp;origin=Lucky+Frog+Photo+Booth+%7C+Video+Booth+Rental+Los+Angeles&amp;origin_place_id=undefined&amp;destination=Summit+House+Restaurant&amp;destination_place_id=ChIJCdgW1brV3IARkiUZ04he2i8&amp;travelmode=driving" TargetMode="External"/><Relationship Id="rId391" Type="http://schemas.openxmlformats.org/officeDocument/2006/relationships/hyperlink" Target="https://www.google.com/maps/dir/?api=1&amp;origin=Lucky+Frog+Photo+Booth+%7C+Video+Booth+Rental+Los+Angeles&amp;origin_place_id=undefined&amp;destination=Summit+House+Restaurant&amp;destination_place_id=ChIJCdgW1brV3IARkiUZ04he2i8&amp;travelmode=best" TargetMode="External"/><Relationship Id="rId390" Type="http://schemas.openxmlformats.org/officeDocument/2006/relationships/hyperlink" Target="https://www.google.com/maps/dir/33.835649,-118.0405814/33.7606184,-118.1903112" TargetMode="External"/><Relationship Id="rId1" Type="http://schemas.openxmlformats.org/officeDocument/2006/relationships/hyperlink" Target="https://www.google.com/maps/dir/?api=1&amp;origin=Lucky+Frog+Photo+Booth+%7C+Video+Booth+Rental+Los+Angeles&amp;origin_place_id=undefined&amp;destination=Little+India&amp;destination_place_id=ChIJy1uQXest3YARL2veACsSueQ&amp;travelmode=best" TargetMode="External"/><Relationship Id="rId2" Type="http://schemas.openxmlformats.org/officeDocument/2006/relationships/hyperlink" Target="https://www.google.com/maps/dir/?api=1&amp;origin=Lucky+Frog+Photo+Booth+%7C+Video+Booth+Rental+Los+Angeles&amp;origin_place_id=undefined&amp;destination=Little+India&amp;destination_place_id=ChIJy1uQXest3YARL2veACsSueQ&amp;travelmode=driving" TargetMode="External"/><Relationship Id="rId3" Type="http://schemas.openxmlformats.org/officeDocument/2006/relationships/hyperlink" Target="https://www.google.com/maps/dir/?api=1&amp;origin=Lucky+Frog+Photo+Booth+%7C+Video+Booth+Rental+Los+Angeles&amp;origin_place_id=undefined&amp;destination=Little+India&amp;destination_place_id=ChIJy1uQXest3YARL2veACsSueQ&amp;travelmode=bicycling" TargetMode="External"/><Relationship Id="rId149" Type="http://schemas.openxmlformats.org/officeDocument/2006/relationships/hyperlink" Target="https://maps.google.com?saddr=33.835649,-118.0405814&amp;daddr=33.8881691,-117.8842768" TargetMode="External"/><Relationship Id="rId4" Type="http://schemas.openxmlformats.org/officeDocument/2006/relationships/hyperlink" Target="https://maps.google.com?saddr=33.835649,-118.0405814&amp;daddr=33.8663341,-118.082187" TargetMode="External"/><Relationship Id="rId148" Type="http://schemas.openxmlformats.org/officeDocument/2006/relationships/hyperlink" Target="https://www.google.com/maps/dir/?api=1&amp;origin=Lucky+Frog+Photo+Booth+%7C+Video+Booth+Rental+Los+Angeles&amp;origin_place_id=undefined&amp;destination=Arboretum+and+Botanical+Garden+at+Cal+State+Fullerton&amp;destination_place_id=ChIJN7gdw8vV3IAR-WvlDhfvm3Q&amp;travelmode=bicycling" TargetMode="External"/><Relationship Id="rId9" Type="http://schemas.openxmlformats.org/officeDocument/2006/relationships/hyperlink" Target="https://maps.google.com?saddr=33.835649,-118.0405814&amp;daddr=33.6575879,-118.0018541" TargetMode="External"/><Relationship Id="rId143" Type="http://schemas.openxmlformats.org/officeDocument/2006/relationships/hyperlink" Target="https://www.google.com/maps/dir/?api=1&amp;origin=Lucky+Frog+Photo+Booth+%7C+Video+Booth+Rental+Los+Angeles&amp;origin_place_id=undefined&amp;destination=Signal+Hill+Park&amp;destination_place_id=ChIJ5QgY5nwx3YARgCvWzSE1cek&amp;travelmode=bicycling" TargetMode="External"/><Relationship Id="rId385" Type="http://schemas.openxmlformats.org/officeDocument/2006/relationships/hyperlink" Target="https://www.google.com/maps/dir/33.835649,-118.0405814/33.82353,-117.9106" TargetMode="External"/><Relationship Id="rId142" Type="http://schemas.openxmlformats.org/officeDocument/2006/relationships/hyperlink" Target="https://www.google.com/maps/dir/?api=1&amp;origin=Lucky+Frog+Photo+Booth+%7C+Video+Booth+Rental+Los+Angeles&amp;origin_place_id=undefined&amp;destination=Signal+Hill+Park&amp;destination_place_id=ChIJ5QgY5nwx3YARgCvWzSE1cek&amp;travelmode=driving" TargetMode="External"/><Relationship Id="rId384" Type="http://schemas.openxmlformats.org/officeDocument/2006/relationships/hyperlink" Target="https://maps.google.com?saddr=33.835649,-118.0405814&amp;daddr=33.82353,-117.9106" TargetMode="External"/><Relationship Id="rId141" Type="http://schemas.openxmlformats.org/officeDocument/2006/relationships/hyperlink" Target="https://www.google.com/maps/dir/?api=1&amp;origin=Lucky+Frog+Photo+Booth+%7C+Video+Booth+Rental+Los+Angeles&amp;origin_place_id=undefined&amp;destination=Signal+Hill+Park&amp;destination_place_id=ChIJ5QgY5nwx3YARgCvWzSE1cek&amp;travelmode=best" TargetMode="External"/><Relationship Id="rId383" Type="http://schemas.openxmlformats.org/officeDocument/2006/relationships/hyperlink" Target="https://www.google.com/maps/dir/?api=1&amp;origin=Lucky+Frog+Photo+Booth+%7C+Video+Booth+Rental+Los+Angeles&amp;origin_place_id=undefined&amp;destination=Anaheim+White+House&amp;destination_place_id=ChIJgwJD4zLW3IARXpxZ-RvADBo&amp;travelmode=bicycling" TargetMode="External"/><Relationship Id="rId140" Type="http://schemas.openxmlformats.org/officeDocument/2006/relationships/hyperlink" Target="https://www.google.com/maps/dir/33.835649,-118.0405814/33.8155898,-117.919034" TargetMode="External"/><Relationship Id="rId382" Type="http://schemas.openxmlformats.org/officeDocument/2006/relationships/hyperlink" Target="https://www.google.com/maps/dir/?api=1&amp;origin=Lucky+Frog+Photo+Booth+%7C+Video+Booth+Rental+Los+Angeles&amp;origin_place_id=undefined&amp;destination=Anaheim+White+House&amp;destination_place_id=ChIJgwJD4zLW3IARXpxZ-RvADBo&amp;travelmode=driving" TargetMode="External"/><Relationship Id="rId5" Type="http://schemas.openxmlformats.org/officeDocument/2006/relationships/hyperlink" Target="https://www.google.com/maps/dir/33.835649,-118.0405814/33.8663341,-118.082187" TargetMode="External"/><Relationship Id="rId147" Type="http://schemas.openxmlformats.org/officeDocument/2006/relationships/hyperlink" Target="https://www.google.com/maps/dir/?api=1&amp;origin=Lucky+Frog+Photo+Booth+%7C+Video+Booth+Rental+Los+Angeles&amp;origin_place_id=undefined&amp;destination=Arboretum+and+Botanical+Garden+at+Cal+State+Fullerton&amp;destination_place_id=ChIJN7gdw8vV3IAR-WvlDhfvm3Q&amp;travelmode=driving" TargetMode="External"/><Relationship Id="rId389" Type="http://schemas.openxmlformats.org/officeDocument/2006/relationships/hyperlink" Target="https://maps.google.com?saddr=33.835649,-118.0405814&amp;daddr=33.7606184,-118.1903112" TargetMode="External"/><Relationship Id="rId6" Type="http://schemas.openxmlformats.org/officeDocument/2006/relationships/hyperlink" Target="https://www.google.com/maps/dir/?api=1&amp;origin=Lucky+Frog+Photo+Booth+%7C+Video+Booth+Rental+Los+Angeles&amp;origin_place_id=undefined&amp;destination=Surfing+Walk+of+Fame&amp;destination_place_id=ChIJTScrzW8h3YARC9ezTZ42KP4&amp;travelmode=best" TargetMode="External"/><Relationship Id="rId146" Type="http://schemas.openxmlformats.org/officeDocument/2006/relationships/hyperlink" Target="https://www.google.com/maps/dir/?api=1&amp;origin=Lucky+Frog+Photo+Booth+%7C+Video+Booth+Rental+Los+Angeles&amp;origin_place_id=undefined&amp;destination=Arboretum+and+Botanical+Garden+at+Cal+State+Fullerton&amp;destination_place_id=ChIJN7gdw8vV3IAR-WvlDhfvm3Q&amp;travelmode=best" TargetMode="External"/><Relationship Id="rId388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bicycling" TargetMode="External"/><Relationship Id="rId7" Type="http://schemas.openxmlformats.org/officeDocument/2006/relationships/hyperlink" Target="https://www.google.com/maps/dir/?api=1&amp;origin=Lucky+Frog+Photo+Booth+%7C+Video+Booth+Rental+Los+Angeles&amp;origin_place_id=undefined&amp;destination=Surfing+Walk+of+Fame&amp;destination_place_id=ChIJTScrzW8h3YARC9ezTZ42KP4&amp;travelmode=driving" TargetMode="External"/><Relationship Id="rId145" Type="http://schemas.openxmlformats.org/officeDocument/2006/relationships/hyperlink" Target="https://www.google.com/maps/dir/33.835649,-118.0405814/33.796871,-118.1683522" TargetMode="External"/><Relationship Id="rId387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driving" TargetMode="External"/><Relationship Id="rId8" Type="http://schemas.openxmlformats.org/officeDocument/2006/relationships/hyperlink" Target="https://www.google.com/maps/dir/?api=1&amp;origin=Lucky+Frog+Photo+Booth+%7C+Video+Booth+Rental+Los+Angeles&amp;origin_place_id=undefined&amp;destination=Surfing+Walk+of+Fame&amp;destination_place_id=ChIJTScrzW8h3YARC9ezTZ42KP4&amp;travelmode=bicycling" TargetMode="External"/><Relationship Id="rId144" Type="http://schemas.openxmlformats.org/officeDocument/2006/relationships/hyperlink" Target="https://maps.google.com?saddr=33.835649,-118.0405814&amp;daddr=33.796871,-118.1683522" TargetMode="External"/><Relationship Id="rId386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best" TargetMode="External"/><Relationship Id="rId381" Type="http://schemas.openxmlformats.org/officeDocument/2006/relationships/hyperlink" Target="https://www.google.com/maps/dir/?api=1&amp;origin=Lucky+Frog+Photo+Booth+%7C+Video+Booth+Rental+Los+Angeles&amp;origin_place_id=undefined&amp;destination=Anaheim+White+House&amp;destination_place_id=ChIJgwJD4zLW3IARXpxZ-RvADBo&amp;travelmode=best" TargetMode="External"/><Relationship Id="rId380" Type="http://schemas.openxmlformats.org/officeDocument/2006/relationships/hyperlink" Target="https://www.google.com/maps/dir/33.835649,-118.0405814/33.7688198,-118.1922822" TargetMode="External"/><Relationship Id="rId139" Type="http://schemas.openxmlformats.org/officeDocument/2006/relationships/hyperlink" Target="https://maps.google.com?saddr=33.835649,-118.0405814&amp;daddr=33.8155898,-117.919034" TargetMode="External"/><Relationship Id="rId138" Type="http://schemas.openxmlformats.org/officeDocument/2006/relationships/hyperlink" Target="https://www.google.com/maps/dir/?api=1&amp;origin=Lucky+Frog+Photo+Booth+%7C+Video+Booth+Rental+Los+Angeles&amp;origin_place_id=undefined&amp;destination=Minnie's+House&amp;destination_place_id=ChIJOeeS9dPX3IARnoCxvQs1n94&amp;travelmode=bicycling" TargetMode="External"/><Relationship Id="rId137" Type="http://schemas.openxmlformats.org/officeDocument/2006/relationships/hyperlink" Target="https://www.google.com/maps/dir/?api=1&amp;origin=Lucky+Frog+Photo+Booth+%7C+Video+Booth+Rental+Los+Angeles&amp;origin_place_id=undefined&amp;destination=Minnie's+House&amp;destination_place_id=ChIJOeeS9dPX3IARnoCxvQs1n94&amp;travelmode=driving" TargetMode="External"/><Relationship Id="rId379" Type="http://schemas.openxmlformats.org/officeDocument/2006/relationships/hyperlink" Target="https://maps.google.com?saddr=33.835649,-118.0405814&amp;daddr=33.7688198,-118.1922822" TargetMode="External"/><Relationship Id="rId132" Type="http://schemas.openxmlformats.org/officeDocument/2006/relationships/hyperlink" Target="https://www.google.com/maps/dir/?api=1&amp;origin=Lucky+Frog+Photo+Booth+%7C+Video+Booth+Rental+Los+Angeles&amp;origin_place_id=undefined&amp;destination=Storybook+Land+Canal+Boats&amp;destination_place_id=ChIJ9TWHTdHX3IARsElE7ASk9NU&amp;travelmode=driving" TargetMode="External"/><Relationship Id="rId374" Type="http://schemas.openxmlformats.org/officeDocument/2006/relationships/hyperlink" Target="https://maps.google.com?saddr=33.835649,-118.0405814&amp;daddr=33.8473392,-117.8643643" TargetMode="External"/><Relationship Id="rId131" Type="http://schemas.openxmlformats.org/officeDocument/2006/relationships/hyperlink" Target="https://www.google.com/maps/dir/?api=1&amp;origin=Lucky+Frog+Photo+Booth+%7C+Video+Booth+Rental+Los+Angeles&amp;origin_place_id=undefined&amp;destination=Storybook+Land+Canal+Boats&amp;destination_place_id=ChIJ9TWHTdHX3IARsElE7ASk9NU&amp;travelmode=best" TargetMode="External"/><Relationship Id="rId373" Type="http://schemas.openxmlformats.org/officeDocument/2006/relationships/hyperlink" Target="https://www.google.com/maps/dir/?api=1&amp;origin=Lucky+Frog+Photo+Booth+%7C+Video+Booth+Rental+Los+Angeles&amp;origin_place_id=undefined&amp;destination=K1+Speed+-+Indoor+Go+Karts,+Corporate+Event+Venue,+Team+Building+Activities&amp;destination_place_id=ChIJi14EXe7W3IARbABIY-aRb4o&amp;travelmode=bicycling" TargetMode="External"/><Relationship Id="rId130" Type="http://schemas.openxmlformats.org/officeDocument/2006/relationships/hyperlink" Target="https://www.google.com/maps/dir/33.835649,-118.0405814/33.8443038,-118.0002265" TargetMode="External"/><Relationship Id="rId372" Type="http://schemas.openxmlformats.org/officeDocument/2006/relationships/hyperlink" Target="https://www.google.com/maps/dir/?api=1&amp;origin=Lucky+Frog+Photo+Booth+%7C+Video+Booth+Rental+Los+Angeles&amp;origin_place_id=undefined&amp;destination=K1+Speed+-+Indoor+Go+Karts,+Corporate+Event+Venue,+Team+Building+Activities&amp;destination_place_id=ChIJi14EXe7W3IARbABIY-aRb4o&amp;travelmode=driving" TargetMode="External"/><Relationship Id="rId371" Type="http://schemas.openxmlformats.org/officeDocument/2006/relationships/hyperlink" Target="https://www.google.com/maps/dir/?api=1&amp;origin=Lucky+Frog+Photo+Booth+%7C+Video+Booth+Rental+Los+Angeles&amp;origin_place_id=undefined&amp;destination=K1+Speed+-+Indoor+Go+Karts,+Corporate+Event+Venue,+Team+Building+Activities&amp;destination_place_id=ChIJi14EXe7W3IARbABIY-aRb4o&amp;travelmode=best" TargetMode="External"/><Relationship Id="rId136" Type="http://schemas.openxmlformats.org/officeDocument/2006/relationships/hyperlink" Target="https://www.google.com/maps/dir/?api=1&amp;origin=Lucky+Frog+Photo+Booth+%7C+Video+Booth+Rental+Los+Angeles&amp;origin_place_id=undefined&amp;destination=Minnie's+House&amp;destination_place_id=ChIJOeeS9dPX3IARnoCxvQs1n94&amp;travelmode=best" TargetMode="External"/><Relationship Id="rId378" Type="http://schemas.openxmlformats.org/officeDocument/2006/relationships/hyperlink" Target="https://www.google.com/maps/dir/?api=1&amp;origin=Lucky+Frog+Photo+Booth+%7C+Video+Booth+Rental+Los+Angeles&amp;origin_place_id=undefined&amp;destination=Cafe+Sevilla+of+Long+Beach&amp;destination_place_id=ChIJxfZ7lzkx3YARIzO7b3L1pqY&amp;travelmode=bicycling" TargetMode="External"/><Relationship Id="rId135" Type="http://schemas.openxmlformats.org/officeDocument/2006/relationships/hyperlink" Target="https://www.google.com/maps/dir/33.835649,-118.0405814/33.8136285,-117.9182653" TargetMode="External"/><Relationship Id="rId377" Type="http://schemas.openxmlformats.org/officeDocument/2006/relationships/hyperlink" Target="https://www.google.com/maps/dir/?api=1&amp;origin=Lucky+Frog+Photo+Booth+%7C+Video+Booth+Rental+Los+Angeles&amp;origin_place_id=undefined&amp;destination=Cafe+Sevilla+of+Long+Beach&amp;destination_place_id=ChIJxfZ7lzkx3YARIzO7b3L1pqY&amp;travelmode=driving" TargetMode="External"/><Relationship Id="rId134" Type="http://schemas.openxmlformats.org/officeDocument/2006/relationships/hyperlink" Target="https://maps.google.com?saddr=33.835649,-118.0405814&amp;daddr=33.8136285,-117.9182653" TargetMode="External"/><Relationship Id="rId376" Type="http://schemas.openxmlformats.org/officeDocument/2006/relationships/hyperlink" Target="https://www.google.com/maps/dir/?api=1&amp;origin=Lucky+Frog+Photo+Booth+%7C+Video+Booth+Rental+Los+Angeles&amp;origin_place_id=undefined&amp;destination=Cafe+Sevilla+of+Long+Beach&amp;destination_place_id=ChIJxfZ7lzkx3YARIzO7b3L1pqY&amp;travelmode=best" TargetMode="External"/><Relationship Id="rId133" Type="http://schemas.openxmlformats.org/officeDocument/2006/relationships/hyperlink" Target="https://www.google.com/maps/dir/?api=1&amp;origin=Lucky+Frog+Photo+Booth+%7C+Video+Booth+Rental+Los+Angeles&amp;origin_place_id=undefined&amp;destination=Storybook+Land+Canal+Boats&amp;destination_place_id=ChIJ9TWHTdHX3IARsElE7ASk9NU&amp;travelmode=bicycling" TargetMode="External"/><Relationship Id="rId375" Type="http://schemas.openxmlformats.org/officeDocument/2006/relationships/hyperlink" Target="https://www.google.com/maps/dir/33.835649,-118.0405814/33.8473392,-117.8643643" TargetMode="External"/><Relationship Id="rId172" Type="http://schemas.openxmlformats.org/officeDocument/2006/relationships/hyperlink" Target="https://www.google.com/maps/dir/?api=1&amp;origin=Lucky+Frog+Photo+Booth+%7C+Video+Booth+Rental+Los+Angeles&amp;origin_place_id=undefined&amp;destination=Muzeo+Museum+and+Cultural+Center&amp;destination_place_id=ChIJXU3PKyXW3IARhRwrRyqLhpM&amp;travelmode=driving" TargetMode="External"/><Relationship Id="rId171" Type="http://schemas.openxmlformats.org/officeDocument/2006/relationships/hyperlink" Target="https://www.google.com/maps/dir/?api=1&amp;origin=Lucky+Frog+Photo+Booth+%7C+Video+Booth+Rental+Los+Angeles&amp;origin_place_id=undefined&amp;destination=Muzeo+Museum+and+Cultural+Center&amp;destination_place_id=ChIJXU3PKyXW3IARhRwrRyqLhpM&amp;travelmode=best" TargetMode="External"/><Relationship Id="rId170" Type="http://schemas.openxmlformats.org/officeDocument/2006/relationships/hyperlink" Target="https://www.google.com/maps/dir/33.835649,-118.0405814/33.747677,-117.8667056" TargetMode="External"/><Relationship Id="rId165" Type="http://schemas.openxmlformats.org/officeDocument/2006/relationships/hyperlink" Target="https://www.google.com/maps/dir/33.835649,-118.0405814/33.809542,-118.086937" TargetMode="External"/><Relationship Id="rId164" Type="http://schemas.openxmlformats.org/officeDocument/2006/relationships/hyperlink" Target="https://maps.google.com?saddr=33.835649,-118.0405814&amp;daddr=33.809542,-118.086937" TargetMode="External"/><Relationship Id="rId163" Type="http://schemas.openxmlformats.org/officeDocument/2006/relationships/hyperlink" Target="https://www.google.com/maps/dir/?api=1&amp;origin=Lucky+Frog+Photo+Booth+%7C+Video+Booth+Rental+Los+Angeles&amp;origin_place_id=undefined&amp;destination=El+Dorado+Nature+Center&amp;destination_place_id=ChIJUdv_5g4u3YAR3ARfIQin_GU&amp;travelmode=bicycling" TargetMode="External"/><Relationship Id="rId162" Type="http://schemas.openxmlformats.org/officeDocument/2006/relationships/hyperlink" Target="https://www.google.com/maps/dir/?api=1&amp;origin=Lucky+Frog+Photo+Booth+%7C+Video+Booth+Rental+Los+Angeles&amp;origin_place_id=undefined&amp;destination=El+Dorado+Nature+Center&amp;destination_place_id=ChIJUdv_5g4u3YAR3ARfIQin_GU&amp;travelmode=driving" TargetMode="External"/><Relationship Id="rId169" Type="http://schemas.openxmlformats.org/officeDocument/2006/relationships/hyperlink" Target="https://maps.google.com?saddr=33.835649,-118.0405814&amp;daddr=33.747677,-117.8667056" TargetMode="External"/><Relationship Id="rId168" Type="http://schemas.openxmlformats.org/officeDocument/2006/relationships/hyperlink" Target="https://www.google.com/maps/dir/?api=1&amp;origin=Lucky+Frog+Photo+Booth+%7C+Video+Booth+Rental+Los+Angeles&amp;origin_place_id=undefined&amp;destination=Downtown+Santa+Ana+Historic+District&amp;destination_place_id=ChIJ6YwrhQfZ3IARN8e7_TZkM84&amp;travelmode=bicycling" TargetMode="External"/><Relationship Id="rId167" Type="http://schemas.openxmlformats.org/officeDocument/2006/relationships/hyperlink" Target="https://www.google.com/maps/dir/?api=1&amp;origin=Lucky+Frog+Photo+Booth+%7C+Video+Booth+Rental+Los+Angeles&amp;origin_place_id=undefined&amp;destination=Downtown+Santa+Ana+Historic+District&amp;destination_place_id=ChIJ6YwrhQfZ3IARN8e7_TZkM84&amp;travelmode=driving" TargetMode="External"/><Relationship Id="rId166" Type="http://schemas.openxmlformats.org/officeDocument/2006/relationships/hyperlink" Target="https://www.google.com/maps/dir/?api=1&amp;origin=Lucky+Frog+Photo+Booth+%7C+Video+Booth+Rental+Los+Angeles&amp;origin_place_id=undefined&amp;destination=Downtown+Santa+Ana+Historic+District&amp;destination_place_id=ChIJ6YwrhQfZ3IARN8e7_TZkM84&amp;travelmode=best" TargetMode="External"/><Relationship Id="rId161" Type="http://schemas.openxmlformats.org/officeDocument/2006/relationships/hyperlink" Target="https://www.google.com/maps/dir/?api=1&amp;origin=Lucky+Frog+Photo+Booth+%7C+Video+Booth+Rental+Los+Angeles&amp;origin_place_id=undefined&amp;destination=El+Dorado+Nature+Center&amp;destination_place_id=ChIJUdv_5g4u3YAR3ARfIQin_GU&amp;travelmode=best" TargetMode="External"/><Relationship Id="rId160" Type="http://schemas.openxmlformats.org/officeDocument/2006/relationships/hyperlink" Target="https://www.google.com/maps/dir/33.835649,-118.0405814/33.7751861,-118.1804241" TargetMode="External"/><Relationship Id="rId159" Type="http://schemas.openxmlformats.org/officeDocument/2006/relationships/hyperlink" Target="https://maps.google.com?saddr=33.835649,-118.0405814&amp;daddr=33.7751861,-118.1804241" TargetMode="External"/><Relationship Id="rId154" Type="http://schemas.openxmlformats.org/officeDocument/2006/relationships/hyperlink" Target="https://maps.google.com?saddr=33.835649,-118.0405814&amp;daddr=33.7541941,-118.194791" TargetMode="External"/><Relationship Id="rId396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Jz6U6iQx3YARRy5IpLnBh-8&amp;travelmode=best" TargetMode="External"/><Relationship Id="rId153" Type="http://schemas.openxmlformats.org/officeDocument/2006/relationships/hyperlink" Target="https://www.google.com/maps/dir/?api=1&amp;origin=Lucky+Frog+Photo+Booth+%7C+Video+Booth+Rental+Los+Angeles&amp;origin_place_id=undefined&amp;destination=Harry+Bridges+Memorial+Park&amp;destination_place_id=ChIJe62dfSgx3YARXSf-LBdAQ8M&amp;travelmode=bicycling" TargetMode="External"/><Relationship Id="rId395" Type="http://schemas.openxmlformats.org/officeDocument/2006/relationships/hyperlink" Target="https://www.google.com/maps/dir/33.835649,-118.0405814/33.89712319999999,-117.8929633" TargetMode="External"/><Relationship Id="rId152" Type="http://schemas.openxmlformats.org/officeDocument/2006/relationships/hyperlink" Target="https://www.google.com/maps/dir/?api=1&amp;origin=Lucky+Frog+Photo+Booth+%7C+Video+Booth+Rental+Los+Angeles&amp;origin_place_id=undefined&amp;destination=Harry+Bridges+Memorial+Park&amp;destination_place_id=ChIJe62dfSgx3YARXSf-LBdAQ8M&amp;travelmode=driving" TargetMode="External"/><Relationship Id="rId394" Type="http://schemas.openxmlformats.org/officeDocument/2006/relationships/hyperlink" Target="https://maps.google.com?saddr=33.835649,-118.0405814&amp;daddr=33.89712319999999,-117.8929633" TargetMode="External"/><Relationship Id="rId151" Type="http://schemas.openxmlformats.org/officeDocument/2006/relationships/hyperlink" Target="https://www.google.com/maps/dir/?api=1&amp;origin=Lucky+Frog+Photo+Booth+%7C+Video+Booth+Rental+Los+Angeles&amp;origin_place_id=undefined&amp;destination=Harry+Bridges+Memorial+Park&amp;destination_place_id=ChIJe62dfSgx3YARXSf-LBdAQ8M&amp;travelmode=best" TargetMode="External"/><Relationship Id="rId393" Type="http://schemas.openxmlformats.org/officeDocument/2006/relationships/hyperlink" Target="https://www.google.com/maps/dir/?api=1&amp;origin=Lucky+Frog+Photo+Booth+%7C+Video+Booth+Rental+Los+Angeles&amp;origin_place_id=undefined&amp;destination=Summit+House+Restaurant&amp;destination_place_id=ChIJCdgW1brV3IARkiUZ04he2i8&amp;travelmode=bicycling" TargetMode="External"/><Relationship Id="rId158" Type="http://schemas.openxmlformats.org/officeDocument/2006/relationships/hyperlink" Target="https://www.google.com/maps/dir/?api=1&amp;origin=Lucky+Frog+Photo+Booth+%7C+Video+Booth+Rental+Los+Angeles&amp;origin_place_id=undefined&amp;destination=Pacific+Island+Ethnic+Art+Museum&amp;destination_place_id=ChIJ2XyMOhUx3YARvBiNfi6inNQ&amp;travelmode=bicycling" TargetMode="External"/><Relationship Id="rId157" Type="http://schemas.openxmlformats.org/officeDocument/2006/relationships/hyperlink" Target="https://www.google.com/maps/dir/?api=1&amp;origin=Lucky+Frog+Photo+Booth+%7C+Video+Booth+Rental+Los+Angeles&amp;origin_place_id=undefined&amp;destination=Pacific+Island+Ethnic+Art+Museum&amp;destination_place_id=ChIJ2XyMOhUx3YARvBiNfi6inNQ&amp;travelmode=driving" TargetMode="External"/><Relationship Id="rId399" Type="http://schemas.openxmlformats.org/officeDocument/2006/relationships/hyperlink" Target="https://maps.google.com?saddr=33.835649,-118.0405814&amp;daddr=33.761486,-118.190268" TargetMode="External"/><Relationship Id="rId156" Type="http://schemas.openxmlformats.org/officeDocument/2006/relationships/hyperlink" Target="https://www.google.com/maps/dir/?api=1&amp;origin=Lucky+Frog+Photo+Booth+%7C+Video+Booth+Rental+Los+Angeles&amp;origin_place_id=undefined&amp;destination=Pacific+Island+Ethnic+Art+Museum&amp;destination_place_id=ChIJ2XyMOhUx3YARvBiNfi6inNQ&amp;travelmode=best" TargetMode="External"/><Relationship Id="rId398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Jz6U6iQx3YARRy5IpLnBh-8&amp;travelmode=bicycling" TargetMode="External"/><Relationship Id="rId155" Type="http://schemas.openxmlformats.org/officeDocument/2006/relationships/hyperlink" Target="https://www.google.com/maps/dir/33.835649,-118.0405814/33.7541941,-118.194791" TargetMode="External"/><Relationship Id="rId397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Jz6U6iQx3YARRy5IpLnBh-8&amp;travelmode=driving" TargetMode="External"/><Relationship Id="rId808" Type="http://schemas.openxmlformats.org/officeDocument/2006/relationships/hyperlink" Target="https://www.google.com/maps/dir/?api=1&amp;origin=Lucky+Frog+Photo+Booth+%7C+Video+Booth+Rental+Los+Angeles&amp;origin_place_id=undefined&amp;destination=Carter's&amp;destination_place_id=ChIJl0znByfY3IARAwf5sxYoRgQ&amp;travelmode=bicycling" TargetMode="External"/><Relationship Id="rId807" Type="http://schemas.openxmlformats.org/officeDocument/2006/relationships/hyperlink" Target="https://www.google.com/maps/dir/?api=1&amp;origin=Lucky+Frog+Photo+Booth+%7C+Video+Booth+Rental+Los+Angeles&amp;origin_place_id=undefined&amp;destination=Carter's&amp;destination_place_id=ChIJl0znByfY3IARAwf5sxYoRgQ&amp;travelmode=driving" TargetMode="External"/><Relationship Id="rId806" Type="http://schemas.openxmlformats.org/officeDocument/2006/relationships/hyperlink" Target="https://www.google.com/maps/dir/?api=1&amp;origin=Lucky+Frog+Photo+Booth+%7C+Video+Booth+Rental+Los+Angeles&amp;origin_place_id=undefined&amp;destination=Carter's&amp;destination_place_id=ChIJl0znByfY3IARAwf5sxYoRgQ&amp;travelmode=best" TargetMode="External"/><Relationship Id="rId805" Type="http://schemas.openxmlformats.org/officeDocument/2006/relationships/hyperlink" Target="https://www.google.com/maps/dir/33.835649,-118.0405814/33.850132,-118.1405785" TargetMode="External"/><Relationship Id="rId809" Type="http://schemas.openxmlformats.org/officeDocument/2006/relationships/hyperlink" Target="https://maps.google.com?saddr=33.835649,-118.0405814&amp;daddr=33.7839766,-117.8935568" TargetMode="External"/><Relationship Id="rId800" Type="http://schemas.openxmlformats.org/officeDocument/2006/relationships/hyperlink" Target="https://www.google.com/maps/dir/33.835649,-118.0405814/33.782206,-117.89175" TargetMode="External"/><Relationship Id="rId804" Type="http://schemas.openxmlformats.org/officeDocument/2006/relationships/hyperlink" Target="https://maps.google.com?saddr=33.835649,-118.0405814&amp;daddr=33.850132,-118.1405785" TargetMode="External"/><Relationship Id="rId803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meyqN_Qy3YARQE8PRxYGSC8&amp;travelmode=bicycling" TargetMode="External"/><Relationship Id="rId802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meyqN_Qy3YARQE8PRxYGSC8&amp;travelmode=driving" TargetMode="External"/><Relationship Id="rId801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meyqN_Qy3YARQE8PRxYGSC8&amp;travelmode=best" TargetMode="External"/><Relationship Id="rId40" Type="http://schemas.openxmlformats.org/officeDocument/2006/relationships/hyperlink" Target="https://www.google.com/maps/dir/33.835649,-118.0405814/33.7719038,-118.1340534" TargetMode="External"/><Relationship Id="rId42" Type="http://schemas.openxmlformats.org/officeDocument/2006/relationships/hyperlink" Target="https://www.google.com/maps/dir/?api=1&amp;origin=Lucky+Frog+Photo+Booth+%7C+Video+Booth+Rental+Los+Angeles&amp;origin_place_id=undefined&amp;destination=Main+Street+Huntington+Beach&amp;destination_place_id=ChIJ0_1hDQAh3YARoBDe40sGzKs&amp;travelmode=driving" TargetMode="External"/><Relationship Id="rId41" Type="http://schemas.openxmlformats.org/officeDocument/2006/relationships/hyperlink" Target="https://www.google.com/maps/dir/?api=1&amp;origin=Lucky+Frog+Photo+Booth+%7C+Video+Booth+Rental+Los+Angeles&amp;origin_place_id=undefined&amp;destination=Main+Street+Huntington+Beach&amp;destination_place_id=ChIJ0_1hDQAh3YARoBDe40sGzKs&amp;travelmode=best" TargetMode="External"/><Relationship Id="rId44" Type="http://schemas.openxmlformats.org/officeDocument/2006/relationships/hyperlink" Target="https://maps.google.com?saddr=33.835649,-118.0405814&amp;daddr=33.6581292,-118.001037" TargetMode="External"/><Relationship Id="rId43" Type="http://schemas.openxmlformats.org/officeDocument/2006/relationships/hyperlink" Target="https://www.google.com/maps/dir/?api=1&amp;origin=Lucky+Frog+Photo+Booth+%7C+Video+Booth+Rental+Los+Angeles&amp;origin_place_id=undefined&amp;destination=Main+Street+Huntington+Beach&amp;destination_place_id=ChIJ0_1hDQAh3YARoBDe40sGzKs&amp;travelmode=bicycling" TargetMode="External"/><Relationship Id="rId46" Type="http://schemas.openxmlformats.org/officeDocument/2006/relationships/hyperlink" Target="https://www.google.com/maps/dir/?api=1&amp;origin=Lucky+Frog+Photo+Booth+%7C+Video+Booth+Rental+Los+Angeles&amp;origin_place_id=undefined&amp;destination=San+Fransokyo+Square&amp;destination_place_id=ChIJs4wYDvDX3IARN3wIvWkH-Ho&amp;travelmode=best" TargetMode="External"/><Relationship Id="rId45" Type="http://schemas.openxmlformats.org/officeDocument/2006/relationships/hyperlink" Target="https://www.google.com/maps/dir/33.835649,-118.0405814/33.6581292,-118.001037" TargetMode="External"/><Relationship Id="rId509" Type="http://schemas.openxmlformats.org/officeDocument/2006/relationships/hyperlink" Target="https://maps.google.com?saddr=33.835649,-118.0405814&amp;daddr=33.8708538,-117.9245297" TargetMode="External"/><Relationship Id="rId508" Type="http://schemas.openxmlformats.org/officeDocument/2006/relationships/hyperlink" Target="https://www.google.com/maps/dir/?api=1&amp;origin=Lucky+Frog+Photo+Booth+%7C+Video+Booth+Rental+Los+Angeles&amp;origin_place_id=undefined&amp;destination=Madero+1899&amp;destination_place_id=ChIJHcBX4ffV3IARKy5S1u0yoUs&amp;travelmode=bicycling" TargetMode="External"/><Relationship Id="rId503" Type="http://schemas.openxmlformats.org/officeDocument/2006/relationships/hyperlink" Target="https://www.google.com/maps/dir/?api=1&amp;origin=Lucky+Frog+Photo+Booth+%7C+Video+Booth+Rental+Los+Angeles&amp;origin_place_id=undefined&amp;destination=Benihana&amp;destination_place_id=ChIJs8sSha_X3IAR4rxBXvHDE-I&amp;travelmode=bicycling" TargetMode="External"/><Relationship Id="rId745" Type="http://schemas.openxmlformats.org/officeDocument/2006/relationships/hyperlink" Target="https://www.google.com/maps/dir/33.835649,-118.0405814/33.8511755,-118.1407921" TargetMode="External"/><Relationship Id="rId502" Type="http://schemas.openxmlformats.org/officeDocument/2006/relationships/hyperlink" Target="https://www.google.com/maps/dir/?api=1&amp;origin=Lucky+Frog+Photo+Booth+%7C+Video+Booth+Rental+Los+Angeles&amp;origin_place_id=undefined&amp;destination=Benihana&amp;destination_place_id=ChIJs8sSha_X3IAR4rxBXvHDE-I&amp;travelmode=driving" TargetMode="External"/><Relationship Id="rId744" Type="http://schemas.openxmlformats.org/officeDocument/2006/relationships/hyperlink" Target="https://maps.google.com?saddr=33.835649,-118.0405814&amp;daddr=33.8511755,-118.1407921" TargetMode="External"/><Relationship Id="rId501" Type="http://schemas.openxmlformats.org/officeDocument/2006/relationships/hyperlink" Target="https://www.google.com/maps/dir/?api=1&amp;origin=Lucky+Frog+Photo+Booth+%7C+Video+Booth+Rental+Los+Angeles&amp;origin_place_id=undefined&amp;destination=Benihana&amp;destination_place_id=ChIJs8sSha_X3IAR4rxBXvHDE-I&amp;travelmode=best" TargetMode="External"/><Relationship Id="rId743" Type="http://schemas.openxmlformats.org/officeDocument/2006/relationships/hyperlink" Target="https://www.google.com/maps/dir/?api=1&amp;origin=Lucky+Frog+Photo+Booth+%7C+Video+Booth+Rental+Los+Angeles&amp;origin_place_id=undefined&amp;destination=Foot+Locker&amp;destination_place_id=ChIJld31mvYy3YAR0E8Z0Kh0hp4&amp;travelmode=bicycling" TargetMode="External"/><Relationship Id="rId500" Type="http://schemas.openxmlformats.org/officeDocument/2006/relationships/hyperlink" Target="https://www.google.com/maps/dir/33.835649,-118.0405814/33.9664254,-118.165651" TargetMode="External"/><Relationship Id="rId742" Type="http://schemas.openxmlformats.org/officeDocument/2006/relationships/hyperlink" Target="https://www.google.com/maps/dir/?api=1&amp;origin=Lucky+Frog+Photo+Booth+%7C+Video+Booth+Rental+Los+Angeles&amp;origin_place_id=undefined&amp;destination=Foot+Locker&amp;destination_place_id=ChIJld31mvYy3YAR0E8Z0Kh0hp4&amp;travelmode=driving" TargetMode="External"/><Relationship Id="rId507" Type="http://schemas.openxmlformats.org/officeDocument/2006/relationships/hyperlink" Target="https://www.google.com/maps/dir/?api=1&amp;origin=Lucky+Frog+Photo+Booth+%7C+Video+Booth+Rental+Los+Angeles&amp;origin_place_id=undefined&amp;destination=Madero+1899&amp;destination_place_id=ChIJHcBX4ffV3IARKy5S1u0yoUs&amp;travelmode=driving" TargetMode="External"/><Relationship Id="rId749" Type="http://schemas.openxmlformats.org/officeDocument/2006/relationships/hyperlink" Target="https://maps.google.com?saddr=33.835649,-118.0405814&amp;daddr=33.7822163,-117.891582" TargetMode="External"/><Relationship Id="rId506" Type="http://schemas.openxmlformats.org/officeDocument/2006/relationships/hyperlink" Target="https://www.google.com/maps/dir/?api=1&amp;origin=Lucky+Frog+Photo+Booth+%7C+Video+Booth+Rental+Los+Angeles&amp;origin_place_id=undefined&amp;destination=Madero+1899&amp;destination_place_id=ChIJHcBX4ffV3IARKy5S1u0yoUs&amp;travelmode=best" TargetMode="External"/><Relationship Id="rId748" Type="http://schemas.openxmlformats.org/officeDocument/2006/relationships/hyperlink" Target="https://www.google.com/maps/dir/?api=1&amp;origin=Lucky+Frog+Photo+Booth+%7C+Video+Booth+Rental+Los+Angeles&amp;origin_place_id=undefined&amp;destination=Old+Navy+Outlet&amp;destination_place_id=ChIJl0znByfY3IARu7uWroPG2rU&amp;travelmode=bicycling" TargetMode="External"/><Relationship Id="rId505" Type="http://schemas.openxmlformats.org/officeDocument/2006/relationships/hyperlink" Target="https://www.google.com/maps/dir/33.835649,-118.0405814/33.8177153,-117.887332" TargetMode="External"/><Relationship Id="rId747" Type="http://schemas.openxmlformats.org/officeDocument/2006/relationships/hyperlink" Target="https://www.google.com/maps/dir/?api=1&amp;origin=Lucky+Frog+Photo+Booth+%7C+Video+Booth+Rental+Los+Angeles&amp;origin_place_id=undefined&amp;destination=Old+Navy+Outlet&amp;destination_place_id=ChIJl0znByfY3IARu7uWroPG2rU&amp;travelmode=driving" TargetMode="External"/><Relationship Id="rId504" Type="http://schemas.openxmlformats.org/officeDocument/2006/relationships/hyperlink" Target="https://maps.google.com?saddr=33.835649,-118.0405814&amp;daddr=33.8177153,-117.887332" TargetMode="External"/><Relationship Id="rId746" Type="http://schemas.openxmlformats.org/officeDocument/2006/relationships/hyperlink" Target="https://www.google.com/maps/dir/?api=1&amp;origin=Lucky+Frog+Photo+Booth+%7C+Video+Booth+Rental+Los+Angeles&amp;origin_place_id=undefined&amp;destination=Old+Navy+Outlet&amp;destination_place_id=ChIJl0znByfY3IARu7uWroPG2rU&amp;travelmode=best" TargetMode="External"/><Relationship Id="rId48" Type="http://schemas.openxmlformats.org/officeDocument/2006/relationships/hyperlink" Target="https://www.google.com/maps/dir/?api=1&amp;origin=Lucky+Frog+Photo+Booth+%7C+Video+Booth+Rental+Los+Angeles&amp;origin_place_id=undefined&amp;destination=San+Fransokyo+Square&amp;destination_place_id=ChIJs4wYDvDX3IARN3wIvWkH-Ho&amp;travelmode=bicycling" TargetMode="External"/><Relationship Id="rId47" Type="http://schemas.openxmlformats.org/officeDocument/2006/relationships/hyperlink" Target="https://www.google.com/maps/dir/?api=1&amp;origin=Lucky+Frog+Photo+Booth+%7C+Video+Booth+Rental+Los+Angeles&amp;origin_place_id=undefined&amp;destination=San+Fransokyo+Square&amp;destination_place_id=ChIJs4wYDvDX3IARN3wIvWkH-Ho&amp;travelmode=driving" TargetMode="External"/><Relationship Id="rId49" Type="http://schemas.openxmlformats.org/officeDocument/2006/relationships/hyperlink" Target="https://maps.google.com?saddr=33.835649,-118.0405814&amp;daddr=33.8056901,-117.9199596" TargetMode="External"/><Relationship Id="rId741" Type="http://schemas.openxmlformats.org/officeDocument/2006/relationships/hyperlink" Target="https://www.google.com/maps/dir/?api=1&amp;origin=Lucky+Frog+Photo+Booth+%7C+Video+Booth+Rental+Los+Angeles&amp;origin_place_id=undefined&amp;destination=Foot+Locker&amp;destination_place_id=ChIJld31mvYy3YAR0E8Z0Kh0hp4&amp;travelmode=best" TargetMode="External"/><Relationship Id="rId740" Type="http://schemas.openxmlformats.org/officeDocument/2006/relationships/hyperlink" Target="https://www.google.com/maps/dir/33.835649,-118.0405814/33.857376,-118.0014648" TargetMode="External"/><Relationship Id="rId31" Type="http://schemas.openxmlformats.org/officeDocument/2006/relationships/hyperlink" Target="https://www.google.com/maps/dir/?api=1&amp;origin=Lucky+Frog+Photo+Booth+%7C+Video+Booth+Rental+Los+Angeles&amp;origin_place_id=undefined&amp;destination=Pixar+Pier&amp;destination_place_id=ChIJPQhS4djX3IARI9WzlAUOcV0&amp;travelmode=best" TargetMode="External"/><Relationship Id="rId30" Type="http://schemas.openxmlformats.org/officeDocument/2006/relationships/hyperlink" Target="https://www.google.com/maps/dir/33.835649,-118.0405814/33.8090944,-117.9189738" TargetMode="External"/><Relationship Id="rId33" Type="http://schemas.openxmlformats.org/officeDocument/2006/relationships/hyperlink" Target="https://www.google.com/maps/dir/?api=1&amp;origin=Lucky+Frog+Photo+Booth+%7C+Video+Booth+Rental+Los+Angeles&amp;origin_place_id=undefined&amp;destination=Pixar+Pier&amp;destination_place_id=ChIJPQhS4djX3IARI9WzlAUOcV0&amp;travelmode=bicycling" TargetMode="External"/><Relationship Id="rId32" Type="http://schemas.openxmlformats.org/officeDocument/2006/relationships/hyperlink" Target="https://www.google.com/maps/dir/?api=1&amp;origin=Lucky+Frog+Photo+Booth+%7C+Video+Booth+Rental+Los+Angeles&amp;origin_place_id=undefined&amp;destination=Pixar+Pier&amp;destination_place_id=ChIJPQhS4djX3IARI9WzlAUOcV0&amp;travelmode=driving" TargetMode="External"/><Relationship Id="rId35" Type="http://schemas.openxmlformats.org/officeDocument/2006/relationships/hyperlink" Target="https://www.google.com/maps/dir/33.835649,-118.0405814/33.8054175,-117.9208423" TargetMode="External"/><Relationship Id="rId34" Type="http://schemas.openxmlformats.org/officeDocument/2006/relationships/hyperlink" Target="https://maps.google.com?saddr=33.835649,-118.0405814&amp;daddr=33.8054175,-117.9208423" TargetMode="External"/><Relationship Id="rId739" Type="http://schemas.openxmlformats.org/officeDocument/2006/relationships/hyperlink" Target="https://maps.google.com?saddr=33.835649,-118.0405814&amp;daddr=33.857376,-118.0014648" TargetMode="External"/><Relationship Id="rId734" Type="http://schemas.openxmlformats.org/officeDocument/2006/relationships/hyperlink" Target="https://maps.google.com?saddr=33.835649,-118.0405814&amp;daddr=33.8857027,-118.0990606" TargetMode="External"/><Relationship Id="rId733" Type="http://schemas.openxmlformats.org/officeDocument/2006/relationships/hyperlink" Target="https://www.google.com/maps/dir/?api=1&amp;origin=Lucky+Frog+Photo+Booth+%7C+Video+Booth+Rental+Los+Angeles&amp;origin_place_id=undefined&amp;destination=Cerritos+College+Bookstore&amp;destination_place_id=ChIJ23EVb0Mt3YARnzaP2IgBq9A&amp;travelmode=bicycling" TargetMode="External"/><Relationship Id="rId732" Type="http://schemas.openxmlformats.org/officeDocument/2006/relationships/hyperlink" Target="https://www.google.com/maps/dir/?api=1&amp;origin=Lucky+Frog+Photo+Booth+%7C+Video+Booth+Rental+Los+Angeles&amp;origin_place_id=undefined&amp;destination=Cerritos+College+Bookstore&amp;destination_place_id=ChIJ23EVb0Mt3YARnzaP2IgBq9A&amp;travelmode=driving" TargetMode="External"/><Relationship Id="rId731" Type="http://schemas.openxmlformats.org/officeDocument/2006/relationships/hyperlink" Target="https://www.google.com/maps/dir/?api=1&amp;origin=Lucky+Frog+Photo+Booth+%7C+Video+Booth+Rental+Los+Angeles&amp;origin_place_id=undefined&amp;destination=Cerritos+College+Bookstore&amp;destination_place_id=ChIJ23EVb0Mt3YARnzaP2IgBq9A&amp;travelmode=best" TargetMode="External"/><Relationship Id="rId738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Woy9esr3YARev8diNxBa8U&amp;travelmode=bicycling" TargetMode="External"/><Relationship Id="rId737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Woy9esr3YARev8diNxBa8U&amp;travelmode=driving" TargetMode="External"/><Relationship Id="rId736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Woy9esr3YARev8diNxBa8U&amp;travelmode=best" TargetMode="External"/><Relationship Id="rId735" Type="http://schemas.openxmlformats.org/officeDocument/2006/relationships/hyperlink" Target="https://www.google.com/maps/dir/33.835649,-118.0405814/33.8857027,-118.0990606" TargetMode="External"/><Relationship Id="rId37" Type="http://schemas.openxmlformats.org/officeDocument/2006/relationships/hyperlink" Target="https://www.google.com/maps/dir/?api=1&amp;origin=Lucky+Frog+Photo+Booth+%7C+Video+Booth+Rental+Los+Angeles&amp;origin_place_id=undefined&amp;destination=Colorado+Lagoon&amp;destination_place_id=ChIJ6TxAIcox3YAR4n_5OLF0PgE&amp;travelmode=driving" TargetMode="External"/><Relationship Id="rId36" Type="http://schemas.openxmlformats.org/officeDocument/2006/relationships/hyperlink" Target="https://www.google.com/maps/dir/?api=1&amp;origin=Lucky+Frog+Photo+Booth+%7C+Video+Booth+Rental+Los+Angeles&amp;origin_place_id=undefined&amp;destination=Colorado+Lagoon&amp;destination_place_id=ChIJ6TxAIcox3YAR4n_5OLF0PgE&amp;travelmode=best" TargetMode="External"/><Relationship Id="rId39" Type="http://schemas.openxmlformats.org/officeDocument/2006/relationships/hyperlink" Target="https://maps.google.com?saddr=33.835649,-118.0405814&amp;daddr=33.7719038,-118.1340534" TargetMode="External"/><Relationship Id="rId38" Type="http://schemas.openxmlformats.org/officeDocument/2006/relationships/hyperlink" Target="https://www.google.com/maps/dir/?api=1&amp;origin=Lucky+Frog+Photo+Booth+%7C+Video+Booth+Rental+Los+Angeles&amp;origin_place_id=undefined&amp;destination=Colorado+Lagoon&amp;destination_place_id=ChIJ6TxAIcox3YAR4n_5OLF0PgE&amp;travelmode=bicycling" TargetMode="External"/><Relationship Id="rId730" Type="http://schemas.openxmlformats.org/officeDocument/2006/relationships/hyperlink" Target="https://www.google.com/maps/dir/33.835649,-118.0405814/33.781353,-117.89182" TargetMode="External"/><Relationship Id="rId20" Type="http://schemas.openxmlformats.org/officeDocument/2006/relationships/hyperlink" Target="https://www.google.com/maps/dir/33.835649,-118.0405814/33.8110413,-117.9205341" TargetMode="External"/><Relationship Id="rId22" Type="http://schemas.openxmlformats.org/officeDocument/2006/relationships/hyperlink" Target="https://www.google.com/maps/dir/?api=1&amp;origin=Lucky+Frog+Photo+Booth+%7C+Video+Booth+Rental+Los+Angeles&amp;origin_place_id=undefined&amp;destination=Noguchi+Garden&amp;destination_place_id=ChIJrVNUNiHf3IARLWomTz62L98&amp;travelmode=driving" TargetMode="External"/><Relationship Id="rId21" Type="http://schemas.openxmlformats.org/officeDocument/2006/relationships/hyperlink" Target="https://www.google.com/maps/dir/?api=1&amp;origin=Lucky+Frog+Photo+Booth+%7C+Video+Booth+Rental+Los+Angeles&amp;origin_place_id=undefined&amp;destination=Noguchi+Garden&amp;destination_place_id=ChIJrVNUNiHf3IARLWomTz62L98&amp;travelmode=best" TargetMode="External"/><Relationship Id="rId24" Type="http://schemas.openxmlformats.org/officeDocument/2006/relationships/hyperlink" Target="https://maps.google.com?saddr=33.835649,-118.0405814&amp;daddr=33.6890595,-117.8822393" TargetMode="External"/><Relationship Id="rId23" Type="http://schemas.openxmlformats.org/officeDocument/2006/relationships/hyperlink" Target="https://www.google.com/maps/dir/?api=1&amp;origin=Lucky+Frog+Photo+Booth+%7C+Video+Booth+Rental+Los+Angeles&amp;origin_place_id=undefined&amp;destination=Noguchi+Garden&amp;destination_place_id=ChIJrVNUNiHf3IARLWomTz62L98&amp;travelmode=bicycling" TargetMode="External"/><Relationship Id="rId525" Type="http://schemas.openxmlformats.org/officeDocument/2006/relationships/hyperlink" Target="https://www.google.com/maps/dir/33.835649,-118.0405814/33.76904989999999,-118.1925448" TargetMode="External"/><Relationship Id="rId767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t7GYzo8p3YARMheS7dNkYvI&amp;travelmode=driving" TargetMode="External"/><Relationship Id="rId524" Type="http://schemas.openxmlformats.org/officeDocument/2006/relationships/hyperlink" Target="https://maps.google.com?saddr=33.835649,-118.0405814&amp;daddr=33.76904989999999,-118.1925448" TargetMode="External"/><Relationship Id="rId766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t7GYzo8p3YARMheS7dNkYvI&amp;travelmode=best" TargetMode="External"/><Relationship Id="rId523" Type="http://schemas.openxmlformats.org/officeDocument/2006/relationships/hyperlink" Target="https://www.google.com/maps/dir/?api=1&amp;origin=Lucky+Frog+Photo+Booth+%7C+Video+Booth+Rental+Los+Angeles&amp;origin_place_id=undefined&amp;destination=King's+Fish+House&amp;destination_place_id=ChIJIS-fwTkx3YARa3zXpHKdUFg&amp;travelmode=bicycling" TargetMode="External"/><Relationship Id="rId765" Type="http://schemas.openxmlformats.org/officeDocument/2006/relationships/hyperlink" Target="https://www.google.com/maps/dir/33.835649,-118.0405814/33.8018936,-117.9377523" TargetMode="External"/><Relationship Id="rId522" Type="http://schemas.openxmlformats.org/officeDocument/2006/relationships/hyperlink" Target="https://www.google.com/maps/dir/?api=1&amp;origin=Lucky+Frog+Photo+Booth+%7C+Video+Booth+Rental+Los+Angeles&amp;origin_place_id=undefined&amp;destination=King's+Fish+House&amp;destination_place_id=ChIJIS-fwTkx3YARa3zXpHKdUFg&amp;travelmode=driving" TargetMode="External"/><Relationship Id="rId764" Type="http://schemas.openxmlformats.org/officeDocument/2006/relationships/hyperlink" Target="https://maps.google.com?saddr=33.835649,-118.0405814&amp;daddr=33.8018936,-117.9377523" TargetMode="External"/><Relationship Id="rId529" Type="http://schemas.openxmlformats.org/officeDocument/2006/relationships/hyperlink" Target="https://maps.google.com?saddr=33.835649,-118.0405814&amp;daddr=33.82403499999999,-117.9595497" TargetMode="External"/><Relationship Id="rId528" Type="http://schemas.openxmlformats.org/officeDocument/2006/relationships/hyperlink" Target="https://www.google.com/maps/dir/?api=1&amp;origin=Lucky+Frog+Photo+Booth+%7C+Video+Booth+Rental+Los+Angeles&amp;origin_place_id=undefined&amp;destination=The+Honey+Baked+Ham+Company&amp;destination_place_id=ChIJ7cpVSLsp3YARkj11phezBpg&amp;travelmode=bicycling" TargetMode="External"/><Relationship Id="rId527" Type="http://schemas.openxmlformats.org/officeDocument/2006/relationships/hyperlink" Target="https://www.google.com/maps/dir/?api=1&amp;origin=Lucky+Frog+Photo+Booth+%7C+Video+Booth+Rental+Los+Angeles&amp;origin_place_id=undefined&amp;destination=The+Honey+Baked+Ham+Company&amp;destination_place_id=ChIJ7cpVSLsp3YARkj11phezBpg&amp;travelmode=driving" TargetMode="External"/><Relationship Id="rId769" Type="http://schemas.openxmlformats.org/officeDocument/2006/relationships/hyperlink" Target="https://maps.google.com?saddr=33.835649,-118.0405814&amp;daddr=33.8418961,-117.9574746" TargetMode="External"/><Relationship Id="rId526" Type="http://schemas.openxmlformats.org/officeDocument/2006/relationships/hyperlink" Target="https://www.google.com/maps/dir/?api=1&amp;origin=Lucky+Frog+Photo+Booth+%7C+Video+Booth+Rental+Los+Angeles&amp;origin_place_id=undefined&amp;destination=The+Honey+Baked+Ham+Company&amp;destination_place_id=ChIJ7cpVSLsp3YARkj11phezBpg&amp;travelmode=best" TargetMode="External"/><Relationship Id="rId768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t7GYzo8p3YARMheS7dNkYvI&amp;travelmode=bicycling" TargetMode="External"/><Relationship Id="rId26" Type="http://schemas.openxmlformats.org/officeDocument/2006/relationships/hyperlink" Target="https://www.google.com/maps/dir/?api=1&amp;origin=Lucky+Frog+Photo+Booth+%7C+Video+Booth+Rental+Los+Angeles&amp;origin_place_id=undefined&amp;destination=Disneyland+Esplanade&amp;destination_place_id=ChIJKx3EAdrX3IARl1SHBK4rtfg&amp;travelmode=best" TargetMode="External"/><Relationship Id="rId25" Type="http://schemas.openxmlformats.org/officeDocument/2006/relationships/hyperlink" Target="https://www.google.com/maps/dir/33.835649,-118.0405814/33.6890595,-117.8822393" TargetMode="External"/><Relationship Id="rId28" Type="http://schemas.openxmlformats.org/officeDocument/2006/relationships/hyperlink" Target="https://www.google.com/maps/dir/?api=1&amp;origin=Lucky+Frog+Photo+Booth+%7C+Video+Booth+Rental+Los+Angeles&amp;origin_place_id=undefined&amp;destination=Disneyland+Esplanade&amp;destination_place_id=ChIJKx3EAdrX3IARl1SHBK4rtfg&amp;travelmode=bicycling" TargetMode="External"/><Relationship Id="rId27" Type="http://schemas.openxmlformats.org/officeDocument/2006/relationships/hyperlink" Target="https://www.google.com/maps/dir/?api=1&amp;origin=Lucky+Frog+Photo+Booth+%7C+Video+Booth+Rental+Los+Angeles&amp;origin_place_id=undefined&amp;destination=Disneyland+Esplanade&amp;destination_place_id=ChIJKx3EAdrX3IARl1SHBK4rtfg&amp;travelmode=driving" TargetMode="External"/><Relationship Id="rId521" Type="http://schemas.openxmlformats.org/officeDocument/2006/relationships/hyperlink" Target="https://www.google.com/maps/dir/?api=1&amp;origin=Lucky+Frog+Photo+Booth+%7C+Video+Booth+Rental+Los+Angeles&amp;origin_place_id=undefined&amp;destination=King's+Fish+House&amp;destination_place_id=ChIJIS-fwTkx3YARa3zXpHKdUFg&amp;travelmode=best" TargetMode="External"/><Relationship Id="rId763" Type="http://schemas.openxmlformats.org/officeDocument/2006/relationships/hyperlink" Target="https://www.google.com/maps/dir/?api=1&amp;origin=Lucky+Frog+Photo+Booth+%7C+Video+Booth+Rental+Los+Angeles&amp;origin_place_id=undefined&amp;destination=Food4Less&amp;destination_place_id=ChIJJbznwzoo3YARAcB9juzgtwk&amp;travelmode=bicycling" TargetMode="External"/><Relationship Id="rId29" Type="http://schemas.openxmlformats.org/officeDocument/2006/relationships/hyperlink" Target="https://maps.google.com?saddr=33.835649,-118.0405814&amp;daddr=33.8090944,-117.9189738" TargetMode="External"/><Relationship Id="rId520" Type="http://schemas.openxmlformats.org/officeDocument/2006/relationships/hyperlink" Target="https://www.google.com/maps/dir/33.835649,-118.0405814/33.732545,-117.9916177" TargetMode="External"/><Relationship Id="rId762" Type="http://schemas.openxmlformats.org/officeDocument/2006/relationships/hyperlink" Target="https://www.google.com/maps/dir/?api=1&amp;origin=Lucky+Frog+Photo+Booth+%7C+Video+Booth+Rental+Los+Angeles&amp;origin_place_id=undefined&amp;destination=Food4Less&amp;destination_place_id=ChIJJbznwzoo3YARAcB9juzgtwk&amp;travelmode=driving" TargetMode="External"/><Relationship Id="rId761" Type="http://schemas.openxmlformats.org/officeDocument/2006/relationships/hyperlink" Target="https://www.google.com/maps/dir/?api=1&amp;origin=Lucky+Frog+Photo+Booth+%7C+Video+Booth+Rental+Los+Angeles&amp;origin_place_id=undefined&amp;destination=Food4Less&amp;destination_place_id=ChIJJbznwzoo3YARAcB9juzgtwk&amp;travelmode=best" TargetMode="External"/><Relationship Id="rId760" Type="http://schemas.openxmlformats.org/officeDocument/2006/relationships/hyperlink" Target="https://www.google.com/maps/dir/33.835649,-118.0405814/33.9195263,-118.1026756" TargetMode="External"/><Relationship Id="rId11" Type="http://schemas.openxmlformats.org/officeDocument/2006/relationships/hyperlink" Target="https://www.google.com/maps/dir/?api=1&amp;origin=Lucky+Frog+Photo+Booth+%7C+Video+Booth+Rental+Los+Angeles&amp;origin_place_id=undefined&amp;destination=Seabridge+Park&amp;destination_place_id=ChIJTc95NnEl3YAR-fouPyOVnqY&amp;travelmode=best" TargetMode="External"/><Relationship Id="rId10" Type="http://schemas.openxmlformats.org/officeDocument/2006/relationships/hyperlink" Target="https://www.google.com/maps/dir/33.835649,-118.0405814/33.6575879,-118.0018541" TargetMode="External"/><Relationship Id="rId13" Type="http://schemas.openxmlformats.org/officeDocument/2006/relationships/hyperlink" Target="https://www.google.com/maps/dir/?api=1&amp;origin=Lucky+Frog+Photo+Booth+%7C+Video+Booth+Rental+Los+Angeles&amp;origin_place_id=undefined&amp;destination=Seabridge+Park&amp;destination_place_id=ChIJTc95NnEl3YAR-fouPyOVnqY&amp;travelmode=bicycling" TargetMode="External"/><Relationship Id="rId12" Type="http://schemas.openxmlformats.org/officeDocument/2006/relationships/hyperlink" Target="https://www.google.com/maps/dir/?api=1&amp;origin=Lucky+Frog+Photo+Booth+%7C+Video+Booth+Rental+Los+Angeles&amp;origin_place_id=undefined&amp;destination=Seabridge+Park&amp;destination_place_id=ChIJTc95NnEl3YAR-fouPyOVnqY&amp;travelmode=driving" TargetMode="External"/><Relationship Id="rId519" Type="http://schemas.openxmlformats.org/officeDocument/2006/relationships/hyperlink" Target="https://maps.google.com?saddr=33.835649,-118.0405814&amp;daddr=33.732545,-117.9916177" TargetMode="External"/><Relationship Id="rId514" Type="http://schemas.openxmlformats.org/officeDocument/2006/relationships/hyperlink" Target="https://maps.google.com?saddr=33.835649,-118.0405814&amp;daddr=33.80927589999999,-117.9146936" TargetMode="External"/><Relationship Id="rId756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PUqIQ5jSwoARgdmVFbGb4jU&amp;travelmode=best" TargetMode="External"/><Relationship Id="rId513" Type="http://schemas.openxmlformats.org/officeDocument/2006/relationships/hyperlink" Target="https://www.google.com/maps/dir/?api=1&amp;origin=Lucky+Frog+Photo+Booth+%7C+Video+Booth+Rental+Los+Angeles&amp;origin_place_id=undefined&amp;destination=IHOP&amp;destination_place_id=ChIJPdGPk9rX3IARxaYbCL2411Q&amp;travelmode=bicycling" TargetMode="External"/><Relationship Id="rId755" Type="http://schemas.openxmlformats.org/officeDocument/2006/relationships/hyperlink" Target="https://www.google.com/maps/dir/33.835649,-118.0405814/33.7895413,-117.9072586" TargetMode="External"/><Relationship Id="rId512" Type="http://schemas.openxmlformats.org/officeDocument/2006/relationships/hyperlink" Target="https://www.google.com/maps/dir/?api=1&amp;origin=Lucky+Frog+Photo+Booth+%7C+Video+Booth+Rental+Los+Angeles&amp;origin_place_id=undefined&amp;destination=IHOP&amp;destination_place_id=ChIJPdGPk9rX3IARxaYbCL2411Q&amp;travelmode=driving" TargetMode="External"/><Relationship Id="rId754" Type="http://schemas.openxmlformats.org/officeDocument/2006/relationships/hyperlink" Target="https://maps.google.com?saddr=33.835649,-118.0405814&amp;daddr=33.7895413,-117.9072586" TargetMode="External"/><Relationship Id="rId511" Type="http://schemas.openxmlformats.org/officeDocument/2006/relationships/hyperlink" Target="https://www.google.com/maps/dir/?api=1&amp;origin=Lucky+Frog+Photo+Booth+%7C+Video+Booth+Rental+Los+Angeles&amp;origin_place_id=undefined&amp;destination=IHOP&amp;destination_place_id=ChIJPdGPk9rX3IARxaYbCL2411Q&amp;travelmode=best" TargetMode="External"/><Relationship Id="rId753" Type="http://schemas.openxmlformats.org/officeDocument/2006/relationships/hyperlink" Target="https://www.google.com/maps/dir/?api=1&amp;origin=Lucky+Frog+Photo+Booth+%7C+Video+Booth+Rental+Los+Angeles&amp;origin_place_id=undefined&amp;destination=Vons&amp;destination_place_id=ChIJ8Xrdf_HX3IARtCjgJHFjHCs&amp;travelmode=bicycling" TargetMode="External"/><Relationship Id="rId518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RncL0Mm3YARs9osub8nU1s&amp;travelmode=bicycling" TargetMode="External"/><Relationship Id="rId517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RncL0Mm3YARs9osub8nU1s&amp;travelmode=driving" TargetMode="External"/><Relationship Id="rId759" Type="http://schemas.openxmlformats.org/officeDocument/2006/relationships/hyperlink" Target="https://maps.google.com?saddr=33.835649,-118.0405814&amp;daddr=33.9195263,-118.1026756" TargetMode="External"/><Relationship Id="rId516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RncL0Mm3YARs9osub8nU1s&amp;travelmode=best" TargetMode="External"/><Relationship Id="rId758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PUqIQ5jSwoARgdmVFbGb4jU&amp;travelmode=bicycling" TargetMode="External"/><Relationship Id="rId515" Type="http://schemas.openxmlformats.org/officeDocument/2006/relationships/hyperlink" Target="https://www.google.com/maps/dir/33.835649,-118.0405814/33.80927589999999,-117.9146936" TargetMode="External"/><Relationship Id="rId757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PUqIQ5jSwoARgdmVFbGb4jU&amp;travelmode=driving" TargetMode="External"/><Relationship Id="rId15" Type="http://schemas.openxmlformats.org/officeDocument/2006/relationships/hyperlink" Target="https://www.google.com/maps/dir/33.835649,-118.0405814/33.726893,-118.0718469" TargetMode="External"/><Relationship Id="rId14" Type="http://schemas.openxmlformats.org/officeDocument/2006/relationships/hyperlink" Target="https://maps.google.com?saddr=33.835649,-118.0405814&amp;daddr=33.726893,-118.0718469" TargetMode="External"/><Relationship Id="rId17" Type="http://schemas.openxmlformats.org/officeDocument/2006/relationships/hyperlink" Target="https://www.google.com/maps/dir/?api=1&amp;origin=Lucky+Frog+Photo+Booth+%7C+Video+Booth+Rental+Los+Angeles&amp;origin_place_id=undefined&amp;destination=Temple+of+the+Forbidden+Eye&amp;destination_place_id=ChIJY-AbChTX3IAR7T4QCJvflZs&amp;travelmode=driving" TargetMode="External"/><Relationship Id="rId16" Type="http://schemas.openxmlformats.org/officeDocument/2006/relationships/hyperlink" Target="https://www.google.com/maps/dir/?api=1&amp;origin=Lucky+Frog+Photo+Booth+%7C+Video+Booth+Rental+Los+Angeles&amp;origin_place_id=undefined&amp;destination=Temple+of+the+Forbidden+Eye&amp;destination_place_id=ChIJY-AbChTX3IAR7T4QCJvflZs&amp;travelmode=best" TargetMode="External"/><Relationship Id="rId19" Type="http://schemas.openxmlformats.org/officeDocument/2006/relationships/hyperlink" Target="https://maps.google.com?saddr=33.835649,-118.0405814&amp;daddr=33.8110413,-117.9205341" TargetMode="External"/><Relationship Id="rId510" Type="http://schemas.openxmlformats.org/officeDocument/2006/relationships/hyperlink" Target="https://www.google.com/maps/dir/33.835649,-118.0405814/33.8708538,-117.9245297" TargetMode="External"/><Relationship Id="rId752" Type="http://schemas.openxmlformats.org/officeDocument/2006/relationships/hyperlink" Target="https://www.google.com/maps/dir/?api=1&amp;origin=Lucky+Frog+Photo+Booth+%7C+Video+Booth+Rental+Los+Angeles&amp;origin_place_id=undefined&amp;destination=Vons&amp;destination_place_id=ChIJ8Xrdf_HX3IARtCjgJHFjHCs&amp;travelmode=driving" TargetMode="External"/><Relationship Id="rId18" Type="http://schemas.openxmlformats.org/officeDocument/2006/relationships/hyperlink" Target="https://www.google.com/maps/dir/?api=1&amp;origin=Lucky+Frog+Photo+Booth+%7C+Video+Booth+Rental+Los+Angeles&amp;origin_place_id=undefined&amp;destination=Temple+of+the+Forbidden+Eye&amp;destination_place_id=ChIJY-AbChTX3IAR7T4QCJvflZs&amp;travelmode=bicycling" TargetMode="External"/><Relationship Id="rId751" Type="http://schemas.openxmlformats.org/officeDocument/2006/relationships/hyperlink" Target="https://www.google.com/maps/dir/?api=1&amp;origin=Lucky+Frog+Photo+Booth+%7C+Video+Booth+Rental+Los+Angeles&amp;origin_place_id=undefined&amp;destination=Vons&amp;destination_place_id=ChIJ8Xrdf_HX3IARtCjgJHFjHCs&amp;travelmode=best" TargetMode="External"/><Relationship Id="rId750" Type="http://schemas.openxmlformats.org/officeDocument/2006/relationships/hyperlink" Target="https://www.google.com/maps/dir/33.835649,-118.0405814/33.7822163,-117.891582" TargetMode="External"/><Relationship Id="rId84" Type="http://schemas.openxmlformats.org/officeDocument/2006/relationships/hyperlink" Target="https://maps.google.com?saddr=33.835649,-118.0405814&amp;daddr=33.8670619,-118.2174783" TargetMode="External"/><Relationship Id="rId83" Type="http://schemas.openxmlformats.org/officeDocument/2006/relationships/hyperlink" Target="https://www.google.com/maps/dir/?api=1&amp;origin=Lucky+Frog+Photo+Booth+%7C+Video+Booth+Rental+Los+Angeles&amp;origin_place_id=undefined&amp;destination=Dominguez+Rancho+Adobe+Museum&amp;destination_place_id=ChIJN8CgmbI03YARdsm2xT2OS7Q&amp;travelmode=bicycling" TargetMode="External"/><Relationship Id="rId86" Type="http://schemas.openxmlformats.org/officeDocument/2006/relationships/hyperlink" Target="https://www.google.com/maps/dir/?api=1&amp;origin=Lucky+Frog+Photo+Booth+%7C+Video+Booth+Rental+Los+Angeles&amp;origin_place_id=undefined&amp;destination=Mile+Square+Regional+Park&amp;destination_place_id=ChIJNWhHcwsn3YAR66eV_VxLTEY&amp;travelmode=best" TargetMode="External"/><Relationship Id="rId85" Type="http://schemas.openxmlformats.org/officeDocument/2006/relationships/hyperlink" Target="https://www.google.com/maps/dir/33.835649,-118.0405814/33.8670619,-118.2174783" TargetMode="External"/><Relationship Id="rId88" Type="http://schemas.openxmlformats.org/officeDocument/2006/relationships/hyperlink" Target="https://www.google.com/maps/dir/?api=1&amp;origin=Lucky+Frog+Photo+Booth+%7C+Video+Booth+Rental+Los+Angeles&amp;origin_place_id=undefined&amp;destination=Mile+Square+Regional+Park&amp;destination_place_id=ChIJNWhHcwsn3YAR66eV_VxLTEY&amp;travelmode=bicycling" TargetMode="External"/><Relationship Id="rId87" Type="http://schemas.openxmlformats.org/officeDocument/2006/relationships/hyperlink" Target="https://www.google.com/maps/dir/?api=1&amp;origin=Lucky+Frog+Photo+Booth+%7C+Video+Booth+Rental+Los+Angeles&amp;origin_place_id=undefined&amp;destination=Mile+Square+Regional+Park&amp;destination_place_id=ChIJNWhHcwsn3YAR66eV_VxLTEY&amp;travelmode=driving" TargetMode="External"/><Relationship Id="rId89" Type="http://schemas.openxmlformats.org/officeDocument/2006/relationships/hyperlink" Target="https://maps.google.com?saddr=33.835649,-118.0405814&amp;daddr=33.7190281,-117.9382728" TargetMode="External"/><Relationship Id="rId709" Type="http://schemas.openxmlformats.org/officeDocument/2006/relationships/hyperlink" Target="https://maps.google.com?saddr=33.835649,-118.0405814&amp;daddr=33.7845236,-117.8928518" TargetMode="External"/><Relationship Id="rId708" Type="http://schemas.openxmlformats.org/officeDocument/2006/relationships/hyperlink" Target="https://www.google.com/maps/dir/?api=1&amp;origin=Lucky+Frog+Photo+Booth+%7C+Video+Booth+Rental+Los+Angeles&amp;origin_place_id=undefined&amp;destination=Nike+Factory+Store+-+Orange&amp;destination_place_id=ChIJl0znByfY3IARmB_1TvFuCtU&amp;travelmode=bicycling" TargetMode="External"/><Relationship Id="rId707" Type="http://schemas.openxmlformats.org/officeDocument/2006/relationships/hyperlink" Target="https://www.google.com/maps/dir/?api=1&amp;origin=Lucky+Frog+Photo+Booth+%7C+Video+Booth+Rental+Los+Angeles&amp;origin_place_id=undefined&amp;destination=Nike+Factory+Store+-+Orange&amp;destination_place_id=ChIJl0znByfY3IARmB_1TvFuCtU&amp;travelmode=driving" TargetMode="External"/><Relationship Id="rId706" Type="http://schemas.openxmlformats.org/officeDocument/2006/relationships/hyperlink" Target="https://www.google.com/maps/dir/?api=1&amp;origin=Lucky+Frog+Photo+Booth+%7C+Video+Booth+Rental+Los+Angeles&amp;origin_place_id=undefined&amp;destination=Nike+Factory+Store+-+Orange&amp;destination_place_id=ChIJl0znByfY3IARmB_1TvFuCtU&amp;travelmode=best" TargetMode="External"/><Relationship Id="rId80" Type="http://schemas.openxmlformats.org/officeDocument/2006/relationships/hyperlink" Target="https://www.google.com/maps/dir/33.835649,-118.0405814/33.7207429,-117.9106923" TargetMode="External"/><Relationship Id="rId82" Type="http://schemas.openxmlformats.org/officeDocument/2006/relationships/hyperlink" Target="https://www.google.com/maps/dir/?api=1&amp;origin=Lucky+Frog+Photo+Booth+%7C+Video+Booth+Rental+Los+Angeles&amp;origin_place_id=undefined&amp;destination=Dominguez+Rancho+Adobe+Museum&amp;destination_place_id=ChIJN8CgmbI03YARdsm2xT2OS7Q&amp;travelmode=driving" TargetMode="External"/><Relationship Id="rId81" Type="http://schemas.openxmlformats.org/officeDocument/2006/relationships/hyperlink" Target="https://www.google.com/maps/dir/?api=1&amp;origin=Lucky+Frog+Photo+Booth+%7C+Video+Booth+Rental+Los+Angeles&amp;origin_place_id=undefined&amp;destination=Dominguez+Rancho+Adobe+Museum&amp;destination_place_id=ChIJN8CgmbI03YARdsm2xT2OS7Q&amp;travelmode=best" TargetMode="External"/><Relationship Id="rId701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tQTwqv_V3IARaK0QWyMEzyk&amp;travelmode=best" TargetMode="External"/><Relationship Id="rId700" Type="http://schemas.openxmlformats.org/officeDocument/2006/relationships/hyperlink" Target="https://www.google.com/maps/dir/33.835649,-118.0405814/33.8634588,-118.0937519" TargetMode="External"/><Relationship Id="rId705" Type="http://schemas.openxmlformats.org/officeDocument/2006/relationships/hyperlink" Target="https://www.google.com/maps/dir/33.835649,-118.0405814/33.8624839,-117.9221267" TargetMode="External"/><Relationship Id="rId704" Type="http://schemas.openxmlformats.org/officeDocument/2006/relationships/hyperlink" Target="https://maps.google.com?saddr=33.835649,-118.0405814&amp;daddr=33.8624839,-117.9221267" TargetMode="External"/><Relationship Id="rId703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tQTwqv_V3IARaK0QWyMEzyk&amp;travelmode=bicycling" TargetMode="External"/><Relationship Id="rId702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tQTwqv_V3IARaK0QWyMEzyk&amp;travelmode=driving" TargetMode="External"/><Relationship Id="rId73" Type="http://schemas.openxmlformats.org/officeDocument/2006/relationships/hyperlink" Target="https://www.google.com/maps/dir/?api=1&amp;origin=Lucky+Frog+Photo+Booth+%7C+Video+Booth+Rental+Los+Angeles&amp;origin_place_id=undefined&amp;destination=Bolsa+Chica+Ecological+Reserve&amp;destination_place_id=ChIJ0RYcIEYk3YARTY_51Q_FyEU&amp;travelmode=bicycling" TargetMode="External"/><Relationship Id="rId72" Type="http://schemas.openxmlformats.org/officeDocument/2006/relationships/hyperlink" Target="https://www.google.com/maps/dir/?api=1&amp;origin=Lucky+Frog+Photo+Booth+%7C+Video+Booth+Rental+Los+Angeles&amp;origin_place_id=undefined&amp;destination=Bolsa+Chica+Ecological+Reserve&amp;destination_place_id=ChIJ0RYcIEYk3YARTY_51Q_FyEU&amp;travelmode=driving" TargetMode="External"/><Relationship Id="rId75" Type="http://schemas.openxmlformats.org/officeDocument/2006/relationships/hyperlink" Target="https://www.google.com/maps/dir/33.835649,-118.0405814/33.6956195,-118.0464005" TargetMode="External"/><Relationship Id="rId74" Type="http://schemas.openxmlformats.org/officeDocument/2006/relationships/hyperlink" Target="https://maps.google.com?saddr=33.835649,-118.0405814&amp;daddr=33.6956195,-118.0464005" TargetMode="External"/><Relationship Id="rId77" Type="http://schemas.openxmlformats.org/officeDocument/2006/relationships/hyperlink" Target="https://www.google.com/maps/dir/?api=1&amp;origin=Lucky+Frog+Photo+Booth+%7C+Video+Booth+Rental+Los+Angeles&amp;origin_place_id=undefined&amp;destination=Heritage+Museum+of+Orange+County&amp;destination_place_id=ChIJ4y1OupfY3IARM-WCXfaxuUI&amp;travelmode=driving" TargetMode="External"/><Relationship Id="rId76" Type="http://schemas.openxmlformats.org/officeDocument/2006/relationships/hyperlink" Target="https://www.google.com/maps/dir/?api=1&amp;origin=Lucky+Frog+Photo+Booth+%7C+Video+Booth+Rental+Los+Angeles&amp;origin_place_id=undefined&amp;destination=Heritage+Museum+of+Orange+County&amp;destination_place_id=ChIJ4y1OupfY3IARM-WCXfaxuUI&amp;travelmode=best" TargetMode="External"/><Relationship Id="rId79" Type="http://schemas.openxmlformats.org/officeDocument/2006/relationships/hyperlink" Target="https://maps.google.com?saddr=33.835649,-118.0405814&amp;daddr=33.7207429,-117.9106923" TargetMode="External"/><Relationship Id="rId78" Type="http://schemas.openxmlformats.org/officeDocument/2006/relationships/hyperlink" Target="https://www.google.com/maps/dir/?api=1&amp;origin=Lucky+Frog+Photo+Booth+%7C+Video+Booth+Rental+Los+Angeles&amp;origin_place_id=undefined&amp;destination=Heritage+Museum+of+Orange+County&amp;destination_place_id=ChIJ4y1OupfY3IARM-WCXfaxuUI&amp;travelmode=bicycling" TargetMode="External"/><Relationship Id="rId71" Type="http://schemas.openxmlformats.org/officeDocument/2006/relationships/hyperlink" Target="https://www.google.com/maps/dir/?api=1&amp;origin=Lucky+Frog+Photo+Booth+%7C+Video+Booth+Rental+Los+Angeles&amp;origin_place_id=undefined&amp;destination=Bolsa+Chica+Ecological+Reserve&amp;destination_place_id=ChIJ0RYcIEYk3YARTY_51Q_FyEU&amp;travelmode=best" TargetMode="External"/><Relationship Id="rId70" Type="http://schemas.openxmlformats.org/officeDocument/2006/relationships/hyperlink" Target="https://www.google.com/maps/dir/33.835649,-118.0405814/33.8887985,-117.8645677" TargetMode="External"/><Relationship Id="rId62" Type="http://schemas.openxmlformats.org/officeDocument/2006/relationships/hyperlink" Target="https://www.google.com/maps/dir/?api=1&amp;origin=Lucky+Frog+Photo+Booth+%7C+Video+Booth+Rental+Los+Angeles&amp;origin_place_id=undefined&amp;destination=Upper+Newport+Bay+Nature+Preserve&amp;destination_place_id=ChIJ6YrP-cnf3IARajvZAC9pdfY&amp;travelmode=driving" TargetMode="External"/><Relationship Id="rId61" Type="http://schemas.openxmlformats.org/officeDocument/2006/relationships/hyperlink" Target="https://www.google.com/maps/dir/?api=1&amp;origin=Lucky+Frog+Photo+Booth+%7C+Video+Booth+Rental+Los+Angeles&amp;origin_place_id=undefined&amp;destination=Upper+Newport+Bay+Nature+Preserve&amp;destination_place_id=ChIJ6YrP-cnf3IARajvZAC9pdfY&amp;travelmode=best" TargetMode="External"/><Relationship Id="rId64" Type="http://schemas.openxmlformats.org/officeDocument/2006/relationships/hyperlink" Target="https://maps.google.com?saddr=33.835649,-118.0405814&amp;daddr=33.6545476,-117.8863015" TargetMode="External"/><Relationship Id="rId63" Type="http://schemas.openxmlformats.org/officeDocument/2006/relationships/hyperlink" Target="https://www.google.com/maps/dir/?api=1&amp;origin=Lucky+Frog+Photo+Booth+%7C+Video+Booth+Rental+Los+Angeles&amp;origin_place_id=undefined&amp;destination=Upper+Newport+Bay+Nature+Preserve&amp;destination_place_id=ChIJ6YrP-cnf3IARajvZAC9pdfY&amp;travelmode=bicycling" TargetMode="External"/><Relationship Id="rId66" Type="http://schemas.openxmlformats.org/officeDocument/2006/relationships/hyperlink" Target="https://www.google.com/maps/dir/?api=1&amp;origin=Lucky+Frog+Photo+Booth+%7C+Video+Booth+Rental+Los+Angeles&amp;origin_place_id=undefined&amp;destination=Bradford+House&amp;destination_place_id=ChIJA1jGHTrU3IARh0pHLB29KIA&amp;travelmode=best" TargetMode="External"/><Relationship Id="rId65" Type="http://schemas.openxmlformats.org/officeDocument/2006/relationships/hyperlink" Target="https://www.google.com/maps/dir/33.835649,-118.0405814/33.6545476,-117.8863015" TargetMode="External"/><Relationship Id="rId68" Type="http://schemas.openxmlformats.org/officeDocument/2006/relationships/hyperlink" Target="https://www.google.com/maps/dir/?api=1&amp;origin=Lucky+Frog+Photo+Booth+%7C+Video+Booth+Rental+Los+Angeles&amp;origin_place_id=undefined&amp;destination=Bradford+House&amp;destination_place_id=ChIJA1jGHTrU3IARh0pHLB29KIA&amp;travelmode=bicycling" TargetMode="External"/><Relationship Id="rId67" Type="http://schemas.openxmlformats.org/officeDocument/2006/relationships/hyperlink" Target="https://www.google.com/maps/dir/?api=1&amp;origin=Lucky+Frog+Photo+Booth+%7C+Video+Booth+Rental+Los+Angeles&amp;origin_place_id=undefined&amp;destination=Bradford+House&amp;destination_place_id=ChIJA1jGHTrU3IARh0pHLB29KIA&amp;travelmode=driving" TargetMode="External"/><Relationship Id="rId729" Type="http://schemas.openxmlformats.org/officeDocument/2006/relationships/hyperlink" Target="https://maps.google.com?saddr=33.835649,-118.0405814&amp;daddr=33.781353,-117.89182" TargetMode="External"/><Relationship Id="rId728" Type="http://schemas.openxmlformats.org/officeDocument/2006/relationships/hyperlink" Target="https://www.google.com/maps/dir/?api=1&amp;origin=Lucky+Frog+Photo+Booth+%7C+Video+Booth+Rental+Los+Angeles&amp;origin_place_id=undefined&amp;destination=Crocs+at+The+Outlets+at+Orange&amp;destination_place_id=ChIJkZ3CESfY3IAROooMujd9uRw&amp;travelmode=bicycling" TargetMode="External"/><Relationship Id="rId60" Type="http://schemas.openxmlformats.org/officeDocument/2006/relationships/hyperlink" Target="https://www.google.com/maps/dir/33.835649,-118.0405814/33.8633838,-118.0618202" TargetMode="External"/><Relationship Id="rId723" Type="http://schemas.openxmlformats.org/officeDocument/2006/relationships/hyperlink" Target="https://www.google.com/maps/dir/?api=1&amp;origin=Lucky+Frog+Photo+Booth+%7C+Video+Booth+Rental+Los+Angeles&amp;origin_place_id=undefined&amp;destination=Vans&amp;destination_place_id=ChIJkZ3CESfY3IAR8dk8KMbvHC8&amp;travelmode=bicycling" TargetMode="External"/><Relationship Id="rId722" Type="http://schemas.openxmlformats.org/officeDocument/2006/relationships/hyperlink" Target="https://www.google.com/maps/dir/?api=1&amp;origin=Lucky+Frog+Photo+Booth+%7C+Video+Booth+Rental+Los+Angeles&amp;origin_place_id=undefined&amp;destination=Vans&amp;destination_place_id=ChIJkZ3CESfY3IAR8dk8KMbvHC8&amp;travelmode=driving" TargetMode="External"/><Relationship Id="rId721" Type="http://schemas.openxmlformats.org/officeDocument/2006/relationships/hyperlink" Target="https://www.google.com/maps/dir/?api=1&amp;origin=Lucky+Frog+Photo+Booth+%7C+Video+Booth+Rental+Los+Angeles&amp;origin_place_id=undefined&amp;destination=Vans&amp;destination_place_id=ChIJkZ3CESfY3IAR8dk8KMbvHC8&amp;travelmode=best" TargetMode="External"/><Relationship Id="rId720" Type="http://schemas.openxmlformats.org/officeDocument/2006/relationships/hyperlink" Target="https://www.google.com/maps/dir/33.835649,-118.0405814/33.8037089,-117.9104045" TargetMode="External"/><Relationship Id="rId727" Type="http://schemas.openxmlformats.org/officeDocument/2006/relationships/hyperlink" Target="https://www.google.com/maps/dir/?api=1&amp;origin=Lucky+Frog+Photo+Booth+%7C+Video+Booth+Rental+Los+Angeles&amp;origin_place_id=undefined&amp;destination=Crocs+at+The+Outlets+at+Orange&amp;destination_place_id=ChIJkZ3CESfY3IAROooMujd9uRw&amp;travelmode=driving" TargetMode="External"/><Relationship Id="rId726" Type="http://schemas.openxmlformats.org/officeDocument/2006/relationships/hyperlink" Target="https://www.google.com/maps/dir/?api=1&amp;origin=Lucky+Frog+Photo+Booth+%7C+Video+Booth+Rental+Los+Angeles&amp;origin_place_id=undefined&amp;destination=Crocs+at+The+Outlets+at+Orange&amp;destination_place_id=ChIJkZ3CESfY3IAROooMujd9uRw&amp;travelmode=best" TargetMode="External"/><Relationship Id="rId725" Type="http://schemas.openxmlformats.org/officeDocument/2006/relationships/hyperlink" Target="https://www.google.com/maps/dir/33.835649,-118.0405814/33.7842185,-117.8921779" TargetMode="External"/><Relationship Id="rId724" Type="http://schemas.openxmlformats.org/officeDocument/2006/relationships/hyperlink" Target="https://maps.google.com?saddr=33.835649,-118.0405814&amp;daddr=33.7842185,-117.8921779" TargetMode="External"/><Relationship Id="rId69" Type="http://schemas.openxmlformats.org/officeDocument/2006/relationships/hyperlink" Target="https://maps.google.com?saddr=33.835649,-118.0405814&amp;daddr=33.8887985,-117.8645677" TargetMode="External"/><Relationship Id="rId51" Type="http://schemas.openxmlformats.org/officeDocument/2006/relationships/hyperlink" Target="https://www.google.com/maps/dir/?api=1&amp;origin=Lucky+Frog+Photo+Booth+%7C+Video+Booth+Rental+Los+Angeles&amp;origin_place_id=undefined&amp;destination=Hilltop+Park&amp;destination_place_id=ChIJ6yi6-n0x3YARHC5OVOOdvQo&amp;travelmode=best" TargetMode="External"/><Relationship Id="rId50" Type="http://schemas.openxmlformats.org/officeDocument/2006/relationships/hyperlink" Target="https://www.google.com/maps/dir/33.835649,-118.0405814/33.8056901,-117.9199596" TargetMode="External"/><Relationship Id="rId53" Type="http://schemas.openxmlformats.org/officeDocument/2006/relationships/hyperlink" Target="https://www.google.com/maps/dir/?api=1&amp;origin=Lucky+Frog+Photo+Booth+%7C+Video+Booth+Rental+Los+Angeles&amp;origin_place_id=undefined&amp;destination=Hilltop+Park&amp;destination_place_id=ChIJ6yi6-n0x3YARHC5OVOOdvQo&amp;travelmode=bicycling" TargetMode="External"/><Relationship Id="rId52" Type="http://schemas.openxmlformats.org/officeDocument/2006/relationships/hyperlink" Target="https://www.google.com/maps/dir/?api=1&amp;origin=Lucky+Frog+Photo+Booth+%7C+Video+Booth+Rental+Los+Angeles&amp;origin_place_id=undefined&amp;destination=Hilltop+Park&amp;destination_place_id=ChIJ6yi6-n0x3YARHC5OVOOdvQo&amp;travelmode=driving" TargetMode="External"/><Relationship Id="rId55" Type="http://schemas.openxmlformats.org/officeDocument/2006/relationships/hyperlink" Target="https://www.google.com/maps/dir/33.835649,-118.0405814/33.7993545,-118.1651217" TargetMode="External"/><Relationship Id="rId54" Type="http://schemas.openxmlformats.org/officeDocument/2006/relationships/hyperlink" Target="https://maps.google.com?saddr=33.835649,-118.0405814&amp;daddr=33.7993545,-118.1651217" TargetMode="External"/><Relationship Id="rId57" Type="http://schemas.openxmlformats.org/officeDocument/2006/relationships/hyperlink" Target="https://www.google.com/maps/dir/?api=1&amp;origin=Lucky+Frog+Photo+Booth+%7C+Video+Booth+Rental+Los+Angeles&amp;origin_place_id=undefined&amp;destination=Cerritos+Heritage+Park&amp;destination_place_id=ChIJp5g5Q1Qs3YARzV3quVseiJA&amp;travelmode=driving" TargetMode="External"/><Relationship Id="rId56" Type="http://schemas.openxmlformats.org/officeDocument/2006/relationships/hyperlink" Target="https://www.google.com/maps/dir/?api=1&amp;origin=Lucky+Frog+Photo+Booth+%7C+Video+Booth+Rental+Los+Angeles&amp;origin_place_id=undefined&amp;destination=Cerritos+Heritage+Park&amp;destination_place_id=ChIJp5g5Q1Qs3YARzV3quVseiJA&amp;travelmode=best" TargetMode="External"/><Relationship Id="rId719" Type="http://schemas.openxmlformats.org/officeDocument/2006/relationships/hyperlink" Target="https://maps.google.com?saddr=33.835649,-118.0405814&amp;daddr=33.8037089,-117.9104045" TargetMode="External"/><Relationship Id="rId718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bicycling" TargetMode="External"/><Relationship Id="rId717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driving" TargetMode="External"/><Relationship Id="rId712" Type="http://schemas.openxmlformats.org/officeDocument/2006/relationships/hyperlink" Target="https://www.google.com/maps/dir/?api=1&amp;origin=Lucky+Frog+Photo+Booth+%7C+Video+Booth+Rental+Los+Angeles&amp;origin_place_id=undefined&amp;destination=Converse+Factory+Store&amp;destination_place_id=ChIJl0znByfY3IARbjriD2buY4w&amp;travelmode=driving" TargetMode="External"/><Relationship Id="rId711" Type="http://schemas.openxmlformats.org/officeDocument/2006/relationships/hyperlink" Target="https://www.google.com/maps/dir/?api=1&amp;origin=Lucky+Frog+Photo+Booth+%7C+Video+Booth+Rental+Los+Angeles&amp;origin_place_id=undefined&amp;destination=Converse+Factory+Store&amp;destination_place_id=ChIJl0znByfY3IARbjriD2buY4w&amp;travelmode=best" TargetMode="External"/><Relationship Id="rId710" Type="http://schemas.openxmlformats.org/officeDocument/2006/relationships/hyperlink" Target="https://www.google.com/maps/dir/33.835649,-118.0405814/33.7845236,-117.8928518" TargetMode="External"/><Relationship Id="rId716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best" TargetMode="External"/><Relationship Id="rId715" Type="http://schemas.openxmlformats.org/officeDocument/2006/relationships/hyperlink" Target="https://www.google.com/maps/dir/33.835649,-118.0405814/33.7840201,-117.8928686" TargetMode="External"/><Relationship Id="rId714" Type="http://schemas.openxmlformats.org/officeDocument/2006/relationships/hyperlink" Target="https://maps.google.com?saddr=33.835649,-118.0405814&amp;daddr=33.7840201,-117.8928686" TargetMode="External"/><Relationship Id="rId713" Type="http://schemas.openxmlformats.org/officeDocument/2006/relationships/hyperlink" Target="https://www.google.com/maps/dir/?api=1&amp;origin=Lucky+Frog+Photo+Booth+%7C+Video+Booth+Rental+Los+Angeles&amp;origin_place_id=undefined&amp;destination=Converse+Factory+Store&amp;destination_place_id=ChIJl0znByfY3IARbjriD2buY4w&amp;travelmode=bicycling" TargetMode="External"/><Relationship Id="rId59" Type="http://schemas.openxmlformats.org/officeDocument/2006/relationships/hyperlink" Target="https://maps.google.com?saddr=33.835649,-118.0405814&amp;daddr=33.8633838,-118.0618202" TargetMode="External"/><Relationship Id="rId58" Type="http://schemas.openxmlformats.org/officeDocument/2006/relationships/hyperlink" Target="https://www.google.com/maps/dir/?api=1&amp;origin=Lucky+Frog+Photo+Booth+%7C+Video+Booth+Rental+Los+Angeles&amp;origin_place_id=undefined&amp;destination=Cerritos+Heritage+Park&amp;destination_place_id=ChIJp5g5Q1Qs3YARzV3quVseiJA&amp;travelmode=bicycling" TargetMode="External"/><Relationship Id="rId590" Type="http://schemas.openxmlformats.org/officeDocument/2006/relationships/hyperlink" Target="https://www.google.com/maps/dir/33.835649,-118.0405814/33.91239669999999,-117.888098" TargetMode="External"/><Relationship Id="rId107" Type="http://schemas.openxmlformats.org/officeDocument/2006/relationships/hyperlink" Target="https://www.google.com/maps/dir/?api=1&amp;origin=Lucky+Frog+Photo+Booth+%7C+Video+Booth+Rental+Los+Angeles&amp;origin_place_id=undefined&amp;destination=Downtown+Disney+District&amp;destination_place_id=ChIJtQw0jtfX3IARiwjloLOkQs0&amp;travelmode=driving" TargetMode="External"/><Relationship Id="rId349" Type="http://schemas.openxmlformats.org/officeDocument/2006/relationships/hyperlink" Target="https://maps.google.com?saddr=33.835649,-118.0405814&amp;daddr=33.7826948,-117.8924749" TargetMode="External"/><Relationship Id="rId106" Type="http://schemas.openxmlformats.org/officeDocument/2006/relationships/hyperlink" Target="https://www.google.com/maps/dir/?api=1&amp;origin=Lucky+Frog+Photo+Booth+%7C+Video+Booth+Rental+Los+Angeles&amp;origin_place_id=undefined&amp;destination=Downtown+Disney+District&amp;destination_place_id=ChIJtQw0jtfX3IARiwjloLOkQs0&amp;travelmode=best" TargetMode="External"/><Relationship Id="rId348" Type="http://schemas.openxmlformats.org/officeDocument/2006/relationships/hyperlink" Target="https://www.google.com/maps/dir/?api=1&amp;origin=Lucky+Frog+Photo+Booth+%7C+Video+Booth+Rental+Los+Angeles&amp;origin_place_id=undefined&amp;destination=Market+Broiler+Orange&amp;destination_place_id=ChIJl0znByfY3IAR9Lt4twzTwP0&amp;travelmode=bicycling" TargetMode="External"/><Relationship Id="rId105" Type="http://schemas.openxmlformats.org/officeDocument/2006/relationships/hyperlink" Target="https://www.google.com/maps/dir/33.835649,-118.0405814/33.8127953,-117.9189693" TargetMode="External"/><Relationship Id="rId347" Type="http://schemas.openxmlformats.org/officeDocument/2006/relationships/hyperlink" Target="https://www.google.com/maps/dir/?api=1&amp;origin=Lucky+Frog+Photo+Booth+%7C+Video+Booth+Rental+Los+Angeles&amp;origin_place_id=undefined&amp;destination=Market+Broiler+Orange&amp;destination_place_id=ChIJl0znByfY3IAR9Lt4twzTwP0&amp;travelmode=driving" TargetMode="External"/><Relationship Id="rId589" Type="http://schemas.openxmlformats.org/officeDocument/2006/relationships/hyperlink" Target="https://maps.google.com?saddr=33.835649,-118.0405814&amp;daddr=33.91239669999999,-117.888098" TargetMode="External"/><Relationship Id="rId104" Type="http://schemas.openxmlformats.org/officeDocument/2006/relationships/hyperlink" Target="https://maps.google.com?saddr=33.835649,-118.0405814&amp;daddr=33.8127953,-117.9189693" TargetMode="External"/><Relationship Id="rId346" Type="http://schemas.openxmlformats.org/officeDocument/2006/relationships/hyperlink" Target="https://www.google.com/maps/dir/?api=1&amp;origin=Lucky+Frog+Photo+Booth+%7C+Video+Booth+Rental+Los+Angeles&amp;origin_place_id=undefined&amp;destination=Market+Broiler+Orange&amp;destination_place_id=ChIJl0znByfY3IAR9Lt4twzTwP0&amp;travelmode=best" TargetMode="External"/><Relationship Id="rId588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zzgsGQbV3IARkNSQIPDCDn0&amp;travelmode=bicycling" TargetMode="External"/><Relationship Id="rId109" Type="http://schemas.openxmlformats.org/officeDocument/2006/relationships/hyperlink" Target="https://maps.google.com?saddr=33.835649,-118.0405814&amp;daddr=33.8097925,-117.9237869" TargetMode="External"/><Relationship Id="rId108" Type="http://schemas.openxmlformats.org/officeDocument/2006/relationships/hyperlink" Target="https://www.google.com/maps/dir/?api=1&amp;origin=Lucky+Frog+Photo+Booth+%7C+Video+Booth+Rental+Los+Angeles&amp;origin_place_id=undefined&amp;destination=Downtown+Disney+District&amp;destination_place_id=ChIJtQw0jtfX3IARiwjloLOkQs0&amp;travelmode=bicycling" TargetMode="External"/><Relationship Id="rId341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P5s8IkIm3YARpSuO--EX3f8&amp;travelmode=best" TargetMode="External"/><Relationship Id="rId583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0QYD0XMt3YAR9XnDq-ZcIvs&amp;travelmode=bicycling" TargetMode="External"/><Relationship Id="rId340" Type="http://schemas.openxmlformats.org/officeDocument/2006/relationships/hyperlink" Target="https://www.google.com/maps/dir/33.835649,-118.0405814/33.7975325,-117.9155932" TargetMode="External"/><Relationship Id="rId582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0QYD0XMt3YAR9XnDq-ZcIvs&amp;travelmode=driving" TargetMode="External"/><Relationship Id="rId581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0QYD0XMt3YAR9XnDq-ZcIvs&amp;travelmode=best" TargetMode="External"/><Relationship Id="rId580" Type="http://schemas.openxmlformats.org/officeDocument/2006/relationships/hyperlink" Target="https://www.google.com/maps/dir/33.835649,-118.0405814/33.7670281,-118.1859281" TargetMode="External"/><Relationship Id="rId103" Type="http://schemas.openxmlformats.org/officeDocument/2006/relationships/hyperlink" Target="https://www.google.com/maps/dir/?api=1&amp;origin=Lucky+Frog+Photo+Booth+%7C+Video+Booth+Rental+Los+Angeles&amp;origin_place_id=undefined&amp;destination=Sleeping+Beauty+Castle+Walkthrough&amp;destination_place_id=ChIJRR0WM9HX3IARK9Sc4AyhmpE&amp;travelmode=bicycling" TargetMode="External"/><Relationship Id="rId345" Type="http://schemas.openxmlformats.org/officeDocument/2006/relationships/hyperlink" Target="https://www.google.com/maps/dir/33.835649,-118.0405814/33.7341503,-117.9927912" TargetMode="External"/><Relationship Id="rId587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zzgsGQbV3IARkNSQIPDCDn0&amp;travelmode=driving" TargetMode="External"/><Relationship Id="rId102" Type="http://schemas.openxmlformats.org/officeDocument/2006/relationships/hyperlink" Target="https://www.google.com/maps/dir/?api=1&amp;origin=Lucky+Frog+Photo+Booth+%7C+Video+Booth+Rental+Los+Angeles&amp;origin_place_id=undefined&amp;destination=Sleeping+Beauty+Castle+Walkthrough&amp;destination_place_id=ChIJRR0WM9HX3IARK9Sc4AyhmpE&amp;travelmode=driving" TargetMode="External"/><Relationship Id="rId344" Type="http://schemas.openxmlformats.org/officeDocument/2006/relationships/hyperlink" Target="https://maps.google.com?saddr=33.835649,-118.0405814&amp;daddr=33.7341503,-117.9927912" TargetMode="External"/><Relationship Id="rId586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zzgsGQbV3IARkNSQIPDCDn0&amp;travelmode=best" TargetMode="External"/><Relationship Id="rId101" Type="http://schemas.openxmlformats.org/officeDocument/2006/relationships/hyperlink" Target="https://www.google.com/maps/dir/?api=1&amp;origin=Lucky+Frog+Photo+Booth+%7C+Video+Booth+Rental+Los+Angeles&amp;origin_place_id=undefined&amp;destination=Sleeping+Beauty+Castle+Walkthrough&amp;destination_place_id=ChIJRR0WM9HX3IARK9Sc4AyhmpE&amp;travelmode=best" TargetMode="External"/><Relationship Id="rId343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P5s8IkIm3YARpSuO--EX3f8&amp;travelmode=bicycling" TargetMode="External"/><Relationship Id="rId585" Type="http://schemas.openxmlformats.org/officeDocument/2006/relationships/hyperlink" Target="https://www.google.com/maps/dir/33.835649,-118.0405814/33.8660669,-118.0942533" TargetMode="External"/><Relationship Id="rId100" Type="http://schemas.openxmlformats.org/officeDocument/2006/relationships/hyperlink" Target="https://www.google.com/maps/dir/33.835649,-118.0405814/33.7606184,-118.1903112" TargetMode="External"/><Relationship Id="rId342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P5s8IkIm3YARpSuO--EX3f8&amp;travelmode=driving" TargetMode="External"/><Relationship Id="rId584" Type="http://schemas.openxmlformats.org/officeDocument/2006/relationships/hyperlink" Target="https://maps.google.com?saddr=33.835649,-118.0405814&amp;daddr=33.8660669,-118.0942533" TargetMode="External"/><Relationship Id="rId338" Type="http://schemas.openxmlformats.org/officeDocument/2006/relationships/hyperlink" Target="https://www.google.com/maps/dir/?api=1&amp;origin=Lucky+Frog+Photo+Booth+%7C+Video+Booth+Rental+Los+Angeles&amp;origin_place_id=undefined&amp;destination=Ruth's+Chris+Steak+House&amp;destination_place_id=ChIJhbknrOfX3IARscjAgODIjVA&amp;travelmode=bicycling" TargetMode="External"/><Relationship Id="rId337" Type="http://schemas.openxmlformats.org/officeDocument/2006/relationships/hyperlink" Target="https://www.google.com/maps/dir/?api=1&amp;origin=Lucky+Frog+Photo+Booth+%7C+Video+Booth+Rental+Los+Angeles&amp;origin_place_id=undefined&amp;destination=Ruth's+Chris+Steak+House&amp;destination_place_id=ChIJhbknrOfX3IARscjAgODIjVA&amp;travelmode=driving" TargetMode="External"/><Relationship Id="rId579" Type="http://schemas.openxmlformats.org/officeDocument/2006/relationships/hyperlink" Target="https://maps.google.com?saddr=33.835649,-118.0405814&amp;daddr=33.7670281,-118.1859281" TargetMode="External"/><Relationship Id="rId336" Type="http://schemas.openxmlformats.org/officeDocument/2006/relationships/hyperlink" Target="https://www.google.com/maps/dir/?api=1&amp;origin=Lucky+Frog+Photo+Booth+%7C+Video+Booth+Rental+Los+Angeles&amp;origin_place_id=undefined&amp;destination=Ruth's+Chris+Steak+House&amp;destination_place_id=ChIJhbknrOfX3IARscjAgODIjVA&amp;travelmode=best" TargetMode="External"/><Relationship Id="rId578" Type="http://schemas.openxmlformats.org/officeDocument/2006/relationships/hyperlink" Target="https://www.google.com/maps/dir/?api=1&amp;origin=Lucky+Frog+Photo+Booth+%7C+Video+Booth+Rental+Los+Angeles&amp;origin_place_id=undefined&amp;destination=555+East+American+Steakhouse&amp;destination_place_id=ChIJu8rLVTwx3YARUp-2jk_MRUo&amp;travelmode=bicycling" TargetMode="External"/><Relationship Id="rId335" Type="http://schemas.openxmlformats.org/officeDocument/2006/relationships/hyperlink" Target="https://www.google.com/maps/dir/33.835649,-118.0405814/33.8037089,-117.9104045" TargetMode="External"/><Relationship Id="rId577" Type="http://schemas.openxmlformats.org/officeDocument/2006/relationships/hyperlink" Target="https://www.google.com/maps/dir/?api=1&amp;origin=Lucky+Frog+Photo+Booth+%7C+Video+Booth+Rental+Los+Angeles&amp;origin_place_id=undefined&amp;destination=555+East+American+Steakhouse&amp;destination_place_id=ChIJu8rLVTwx3YARUp-2jk_MRUo&amp;travelmode=driving" TargetMode="External"/><Relationship Id="rId339" Type="http://schemas.openxmlformats.org/officeDocument/2006/relationships/hyperlink" Target="https://maps.google.com?saddr=33.835649,-118.0405814&amp;daddr=33.7975325,-117.9155932" TargetMode="External"/><Relationship Id="rId330" Type="http://schemas.openxmlformats.org/officeDocument/2006/relationships/hyperlink" Target="https://www.google.com/maps/dir/33.835649,-118.0405814/33.7849779,-117.8939501" TargetMode="External"/><Relationship Id="rId572" Type="http://schemas.openxmlformats.org/officeDocument/2006/relationships/hyperlink" Target="https://www.google.com/maps/dir/?api=1&amp;origin=Lucky+Frog+Photo+Booth+%7C+Video+Booth+Rental+Los+Angeles&amp;origin_place_id=undefined&amp;destination=Sbarro&amp;destination_place_id=ChIJVVVVJQTV3IARGOdibiPle3c&amp;travelmode=driving" TargetMode="External"/><Relationship Id="rId571" Type="http://schemas.openxmlformats.org/officeDocument/2006/relationships/hyperlink" Target="https://www.google.com/maps/dir/?api=1&amp;origin=Lucky+Frog+Photo+Booth+%7C+Video+Booth+Rental+Los+Angeles&amp;origin_place_id=undefined&amp;destination=Sbarro&amp;destination_place_id=ChIJVVVVJQTV3IARGOdibiPle3c&amp;travelmode=best" TargetMode="External"/><Relationship Id="rId570" Type="http://schemas.openxmlformats.org/officeDocument/2006/relationships/hyperlink" Target="https://www.google.com/maps/dir/33.835649,-118.0405814/33.74781370000001,-117.8657282" TargetMode="External"/><Relationship Id="rId334" Type="http://schemas.openxmlformats.org/officeDocument/2006/relationships/hyperlink" Target="https://maps.google.com?saddr=33.835649,-118.0405814&amp;daddr=33.8037089,-117.9104045" TargetMode="External"/><Relationship Id="rId576" Type="http://schemas.openxmlformats.org/officeDocument/2006/relationships/hyperlink" Target="https://www.google.com/maps/dir/?api=1&amp;origin=Lucky+Frog+Photo+Booth+%7C+Video+Booth+Rental+Los+Angeles&amp;origin_place_id=undefined&amp;destination=555+East+American+Steakhouse&amp;destination_place_id=ChIJu8rLVTwx3YARUp-2jk_MRUo&amp;travelmode=best" TargetMode="External"/><Relationship Id="rId333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bicycling" TargetMode="External"/><Relationship Id="rId575" Type="http://schemas.openxmlformats.org/officeDocument/2006/relationships/hyperlink" Target="https://www.google.com/maps/dir/33.835649,-118.0405814/33.9161526,-117.8859231" TargetMode="External"/><Relationship Id="rId332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driving" TargetMode="External"/><Relationship Id="rId574" Type="http://schemas.openxmlformats.org/officeDocument/2006/relationships/hyperlink" Target="https://maps.google.com?saddr=33.835649,-118.0405814&amp;daddr=33.9161526,-117.8859231" TargetMode="External"/><Relationship Id="rId331" Type="http://schemas.openxmlformats.org/officeDocument/2006/relationships/hyperlink" Target="https://www.google.com/maps/dir/?api=1&amp;origin=Lucky+Frog+Photo+Booth+%7C+Video+Booth+Rental+Los+Angeles&amp;origin_place_id=undefined&amp;destination=The+Cheesecake+Factory&amp;destination_place_id=ChIJATN5HsPX3IARhs0aJ32--xw&amp;travelmode=best" TargetMode="External"/><Relationship Id="rId573" Type="http://schemas.openxmlformats.org/officeDocument/2006/relationships/hyperlink" Target="https://www.google.com/maps/dir/?api=1&amp;origin=Lucky+Frog+Photo+Booth+%7C+Video+Booth+Rental+Los+Angeles&amp;origin_place_id=undefined&amp;destination=Sbarro&amp;destination_place_id=ChIJVVVVJQTV3IARGOdibiPle3c&amp;travelmode=bicycling" TargetMode="External"/><Relationship Id="rId370" Type="http://schemas.openxmlformats.org/officeDocument/2006/relationships/hyperlink" Target="https://www.google.com/maps/dir/33.835649,-118.0405814/33.93312399999999,-118.118263" TargetMode="External"/><Relationship Id="rId129" Type="http://schemas.openxmlformats.org/officeDocument/2006/relationships/hyperlink" Target="https://maps.google.com?saddr=33.835649,-118.0405814&amp;daddr=33.8443038,-118.0002265" TargetMode="External"/><Relationship Id="rId128" Type="http://schemas.openxmlformats.org/officeDocument/2006/relationships/hyperlink" Target="https://www.google.com/maps/dir/?api=1&amp;origin=Lucky+Frog+Photo+Booth+%7C+Video+Booth+Rental+Los+Angeles&amp;origin_place_id=undefined&amp;destination=Knott's+Berry+Farm&amp;destination_place_id=ChIJo3h_9V8p3YARVTAekE45jq4&amp;travelmode=bicycling" TargetMode="External"/><Relationship Id="rId127" Type="http://schemas.openxmlformats.org/officeDocument/2006/relationships/hyperlink" Target="https://www.google.com/maps/dir/?api=1&amp;origin=Lucky+Frog+Photo+Booth+%7C+Video+Booth+Rental+Los+Angeles&amp;origin_place_id=undefined&amp;destination=Knott's+Berry+Farm&amp;destination_place_id=ChIJo3h_9V8p3YARVTAekE45jq4&amp;travelmode=driving" TargetMode="External"/><Relationship Id="rId369" Type="http://schemas.openxmlformats.org/officeDocument/2006/relationships/hyperlink" Target="https://maps.google.com?saddr=33.835649,-118.0405814&amp;daddr=33.93312399999999,-118.118263" TargetMode="External"/><Relationship Id="rId126" Type="http://schemas.openxmlformats.org/officeDocument/2006/relationships/hyperlink" Target="https://www.google.com/maps/dir/?api=1&amp;origin=Lucky+Frog+Photo+Booth+%7C+Video+Booth+Rental+Los+Angeles&amp;origin_place_id=undefined&amp;destination=Knott's+Berry+Farm&amp;destination_place_id=ChIJo3h_9V8p3YARVTAekE45jq4&amp;travelmode=best" TargetMode="External"/><Relationship Id="rId368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5lw0njNwoARfRjwee9H2VQ&amp;travelmode=bicycling" TargetMode="External"/><Relationship Id="rId121" Type="http://schemas.openxmlformats.org/officeDocument/2006/relationships/hyperlink" Target="https://www.google.com/maps/dir/?api=1&amp;origin=Lucky+Frog+Photo+Booth+%7C+Video+Booth+Rental+Los+Angeles&amp;origin_place_id=undefined&amp;destination=Earl+Burns+Miller+Japanese+Garden&amp;destination_place_id=ChIJN3Olj9sx3YARENSit3gqJeY&amp;travelmode=best" TargetMode="External"/><Relationship Id="rId363" Type="http://schemas.openxmlformats.org/officeDocument/2006/relationships/hyperlink" Target="https://www.google.com/maps/dir/?api=1&amp;origin=Lucky+Frog+Photo+Booth+%7C+Video+Booth+Rental+Los+Angeles&amp;origin_place_id=undefined&amp;destination=Los+Alamitos+Race+Course&amp;destination_place_id=ChIJdwMAJuwu3YAR8Nq3CUDPiKg&amp;travelmode=bicycling" TargetMode="External"/><Relationship Id="rId120" Type="http://schemas.openxmlformats.org/officeDocument/2006/relationships/hyperlink" Target="https://www.google.com/maps/dir/33.835649,-118.0405814/33.9936111,-118.0711111" TargetMode="External"/><Relationship Id="rId362" Type="http://schemas.openxmlformats.org/officeDocument/2006/relationships/hyperlink" Target="https://www.google.com/maps/dir/?api=1&amp;origin=Lucky+Frog+Photo+Booth+%7C+Video+Booth+Rental+Los+Angeles&amp;origin_place_id=undefined&amp;destination=Los+Alamitos+Race+Course&amp;destination_place_id=ChIJdwMAJuwu3YAR8Nq3CUDPiKg&amp;travelmode=driving" TargetMode="External"/><Relationship Id="rId361" Type="http://schemas.openxmlformats.org/officeDocument/2006/relationships/hyperlink" Target="https://www.google.com/maps/dir/?api=1&amp;origin=Lucky+Frog+Photo+Booth+%7C+Video+Booth+Rental+Los+Angeles&amp;origin_place_id=undefined&amp;destination=Los+Alamitos+Race+Course&amp;destination_place_id=ChIJdwMAJuwu3YAR8Nq3CUDPiKg&amp;travelmode=best" TargetMode="External"/><Relationship Id="rId360" Type="http://schemas.openxmlformats.org/officeDocument/2006/relationships/hyperlink" Target="https://www.google.com/maps/dir/33.835649,-118.0405814/33.866134,-118.096436" TargetMode="External"/><Relationship Id="rId125" Type="http://schemas.openxmlformats.org/officeDocument/2006/relationships/hyperlink" Target="https://www.google.com/maps/dir/33.835649,-118.0405814/33.7852766,-118.119816" TargetMode="External"/><Relationship Id="rId367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5lw0njNwoARfRjwee9H2VQ&amp;travelmode=driving" TargetMode="External"/><Relationship Id="rId124" Type="http://schemas.openxmlformats.org/officeDocument/2006/relationships/hyperlink" Target="https://maps.google.com?saddr=33.835649,-118.0405814&amp;daddr=33.7852766,-118.119816" TargetMode="External"/><Relationship Id="rId366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5lw0njNwoARfRjwee9H2VQ&amp;travelmode=best" TargetMode="External"/><Relationship Id="rId123" Type="http://schemas.openxmlformats.org/officeDocument/2006/relationships/hyperlink" Target="https://www.google.com/maps/dir/?api=1&amp;origin=Lucky+Frog+Photo+Booth+%7C+Video+Booth+Rental+Los+Angeles&amp;origin_place_id=undefined&amp;destination=Earl+Burns+Miller+Japanese+Garden&amp;destination_place_id=ChIJN3Olj9sx3YARENSit3gqJeY&amp;travelmode=bicycling" TargetMode="External"/><Relationship Id="rId365" Type="http://schemas.openxmlformats.org/officeDocument/2006/relationships/hyperlink" Target="https://www.google.com/maps/dir/33.835649,-118.0405814/33.806875,-118.0437662" TargetMode="External"/><Relationship Id="rId122" Type="http://schemas.openxmlformats.org/officeDocument/2006/relationships/hyperlink" Target="https://www.google.com/maps/dir/?api=1&amp;origin=Lucky+Frog+Photo+Booth+%7C+Video+Booth+Rental+Los+Angeles&amp;origin_place_id=undefined&amp;destination=Earl+Burns+Miller+Japanese+Garden&amp;destination_place_id=ChIJN3Olj9sx3YARENSit3gqJeY&amp;travelmode=driving" TargetMode="External"/><Relationship Id="rId364" Type="http://schemas.openxmlformats.org/officeDocument/2006/relationships/hyperlink" Target="https://maps.google.com?saddr=33.835649,-118.0405814&amp;daddr=33.806875,-118.0437662" TargetMode="External"/><Relationship Id="rId95" Type="http://schemas.openxmlformats.org/officeDocument/2006/relationships/hyperlink" Target="https://www.google.com/maps/dir/33.835649,-118.0405814/33.6612156,-117.8404283" TargetMode="External"/><Relationship Id="rId94" Type="http://schemas.openxmlformats.org/officeDocument/2006/relationships/hyperlink" Target="https://maps.google.com?saddr=33.835649,-118.0405814&amp;daddr=33.6612156,-117.8404283" TargetMode="External"/><Relationship Id="rId97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driving" TargetMode="External"/><Relationship Id="rId96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best" TargetMode="External"/><Relationship Id="rId99" Type="http://schemas.openxmlformats.org/officeDocument/2006/relationships/hyperlink" Target="https://maps.google.com?saddr=33.835649,-118.0405814&amp;daddr=33.7606184,-118.1903112" TargetMode="External"/><Relationship Id="rId98" Type="http://schemas.openxmlformats.org/officeDocument/2006/relationships/hyperlink" Target="https://www.google.com/maps/dir/?api=1&amp;origin=Lucky+Frog+Photo+Booth+%7C+Video+Booth+Rental+Los+Angeles&amp;origin_place_id=undefined&amp;destination=Shoreline+Village&amp;destination_place_id=ChIJXci-9SQx3YARELY9vukCvLk&amp;travelmode=bicycling" TargetMode="External"/><Relationship Id="rId91" Type="http://schemas.openxmlformats.org/officeDocument/2006/relationships/hyperlink" Target="https://www.google.com/maps/dir/?api=1&amp;origin=Lucky+Frog+Photo+Booth+%7C+Video+Booth+Rental+Los+Angeles&amp;origin_place_id=undefined&amp;destination=IRWD+San+Joaquin+Marsh+&amp;+Wildlife+Sanctuary&amp;destination_place_id=ChIJIV55rHHe3IARuE6JRWq530Y&amp;travelmode=best" TargetMode="External"/><Relationship Id="rId90" Type="http://schemas.openxmlformats.org/officeDocument/2006/relationships/hyperlink" Target="https://www.google.com/maps/dir/33.835649,-118.0405814/33.7190281,-117.9382728" TargetMode="External"/><Relationship Id="rId93" Type="http://schemas.openxmlformats.org/officeDocument/2006/relationships/hyperlink" Target="https://www.google.com/maps/dir/?api=1&amp;origin=Lucky+Frog+Photo+Booth+%7C+Video+Booth+Rental+Los+Angeles&amp;origin_place_id=undefined&amp;destination=IRWD+San+Joaquin+Marsh+&amp;+Wildlife+Sanctuary&amp;destination_place_id=ChIJIV55rHHe3IARuE6JRWq530Y&amp;travelmode=bicycling" TargetMode="External"/><Relationship Id="rId92" Type="http://schemas.openxmlformats.org/officeDocument/2006/relationships/hyperlink" Target="https://www.google.com/maps/dir/?api=1&amp;origin=Lucky+Frog+Photo+Booth+%7C+Video+Booth+Rental+Los+Angeles&amp;origin_place_id=undefined&amp;destination=IRWD+San+Joaquin+Marsh+&amp;+Wildlife+Sanctuary&amp;destination_place_id=ChIJIV55rHHe3IARuE6JRWq530Y&amp;travelmode=driving" TargetMode="External"/><Relationship Id="rId118" Type="http://schemas.openxmlformats.org/officeDocument/2006/relationships/hyperlink" Target="https://www.google.com/maps/dir/?api=1&amp;origin=Lucky+Frog+Photo+Booth+%7C+Video+Booth+Rental+Los+Angeles&amp;origin_place_id=undefined&amp;destination=Pio+Pico+State+Historic+Park&amp;destination_place_id=ChIJtXAI94PRwoARREiqZiCcHHM&amp;travelmode=bicycling" TargetMode="External"/><Relationship Id="rId117" Type="http://schemas.openxmlformats.org/officeDocument/2006/relationships/hyperlink" Target="https://www.google.com/maps/dir/?api=1&amp;origin=Lucky+Frog+Photo+Booth+%7C+Video+Booth+Rental+Los+Angeles&amp;origin_place_id=undefined&amp;destination=Pio+Pico+State+Historic+Park&amp;destination_place_id=ChIJtXAI94PRwoARREiqZiCcHHM&amp;travelmode=driving" TargetMode="External"/><Relationship Id="rId359" Type="http://schemas.openxmlformats.org/officeDocument/2006/relationships/hyperlink" Target="https://maps.google.com?saddr=33.835649,-118.0405814&amp;daddr=33.866134,-118.096436" TargetMode="External"/><Relationship Id="rId116" Type="http://schemas.openxmlformats.org/officeDocument/2006/relationships/hyperlink" Target="https://www.google.com/maps/dir/?api=1&amp;origin=Lucky+Frog+Photo+Booth+%7C+Video+Booth+Rental+Los+Angeles&amp;origin_place_id=undefined&amp;destination=Pio+Pico+State+Historic+Park&amp;destination_place_id=ChIJtXAI94PRwoARREiqZiCcHHM&amp;travelmode=best" TargetMode="External"/><Relationship Id="rId358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2VkenEt3YAR4OJMajQDpVc&amp;travelmode=bicycling" TargetMode="External"/><Relationship Id="rId115" Type="http://schemas.openxmlformats.org/officeDocument/2006/relationships/hyperlink" Target="https://www.google.com/maps/dir/33.835649,-118.0405814/33.8121436,-117.9210796" TargetMode="External"/><Relationship Id="rId357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2VkenEt3YAR4OJMajQDpVc&amp;travelmode=driving" TargetMode="External"/><Relationship Id="rId599" Type="http://schemas.openxmlformats.org/officeDocument/2006/relationships/hyperlink" Target="https://maps.google.com?saddr=33.835649,-118.0405814&amp;daddr=33.8439184,-117.9887352" TargetMode="External"/><Relationship Id="rId119" Type="http://schemas.openxmlformats.org/officeDocument/2006/relationships/hyperlink" Target="https://maps.google.com?saddr=33.835649,-118.0405814&amp;daddr=33.9936111,-118.0711111" TargetMode="External"/><Relationship Id="rId110" Type="http://schemas.openxmlformats.org/officeDocument/2006/relationships/hyperlink" Target="https://www.google.com/maps/dir/33.835649,-118.0405814/33.8097925,-117.9237869" TargetMode="External"/><Relationship Id="rId352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o69gN-XX3IARP46nqOetbjI&amp;travelmode=driving" TargetMode="External"/><Relationship Id="rId594" Type="http://schemas.openxmlformats.org/officeDocument/2006/relationships/hyperlink" Target="https://maps.google.com?saddr=33.835649,-118.0405814&amp;daddr=33.914625,-117.96611" TargetMode="External"/><Relationship Id="rId351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o69gN-XX3IARP46nqOetbjI&amp;travelmode=best" TargetMode="External"/><Relationship Id="rId593" Type="http://schemas.openxmlformats.org/officeDocument/2006/relationships/hyperlink" Target="https://www.google.com/maps/dir/?api=1&amp;origin=Lucky+Frog+Photo+Booth+%7C+Video+Booth+Rental+Los+Angeles&amp;origin_place_id=undefined&amp;destination=Subway&amp;destination_place_id=ChIJwTO_otwq3YARg3wnWHwM7LE&amp;travelmode=bicycling" TargetMode="External"/><Relationship Id="rId350" Type="http://schemas.openxmlformats.org/officeDocument/2006/relationships/hyperlink" Target="https://www.google.com/maps/dir/33.835649,-118.0405814/33.7826948,-117.8924749" TargetMode="External"/><Relationship Id="rId592" Type="http://schemas.openxmlformats.org/officeDocument/2006/relationships/hyperlink" Target="https://www.google.com/maps/dir/?api=1&amp;origin=Lucky+Frog+Photo+Booth+%7C+Video+Booth+Rental+Los+Angeles&amp;origin_place_id=undefined&amp;destination=Subway&amp;destination_place_id=ChIJwTO_otwq3YARg3wnWHwM7LE&amp;travelmode=driving" TargetMode="External"/><Relationship Id="rId591" Type="http://schemas.openxmlformats.org/officeDocument/2006/relationships/hyperlink" Target="https://www.google.com/maps/dir/?api=1&amp;origin=Lucky+Frog+Photo+Booth+%7C+Video+Booth+Rental+Los+Angeles&amp;origin_place_id=undefined&amp;destination=Subway&amp;destination_place_id=ChIJwTO_otwq3YARg3wnWHwM7LE&amp;travelmode=best" TargetMode="External"/><Relationship Id="rId114" Type="http://schemas.openxmlformats.org/officeDocument/2006/relationships/hyperlink" Target="https://maps.google.com?saddr=33.835649,-118.0405814&amp;daddr=33.8121436,-117.9210796" TargetMode="External"/><Relationship Id="rId356" Type="http://schemas.openxmlformats.org/officeDocument/2006/relationships/hyperlink" Target="https://www.google.com/maps/dir/?api=1&amp;origin=Lucky+Frog+Photo+Booth+%7C+Video+Booth+Rental+Los+Angeles&amp;origin_place_id=undefined&amp;destination=Olive+Garden+Italian+Restaurant&amp;destination_place_id=ChIJ62VkenEt3YAR4OJMajQDpVc&amp;travelmode=best" TargetMode="External"/><Relationship Id="rId598" Type="http://schemas.openxmlformats.org/officeDocument/2006/relationships/hyperlink" Target="https://www.google.com/maps/dir/?api=1&amp;origin=Lucky+Frog+Photo+Booth+%7C+Video+Booth+Rental+Los+Angeles&amp;origin_place_id=undefined&amp;destination=Asia+Buffet&amp;destination_place_id=ChIJDeAV_tgr3YARH2Ww9IN3fqM&amp;travelmode=bicycling" TargetMode="External"/><Relationship Id="rId113" Type="http://schemas.openxmlformats.org/officeDocument/2006/relationships/hyperlink" Target="https://www.google.com/maps/dir/?api=1&amp;origin=Lucky+Frog+Photo+Booth+%7C+Video+Booth+Rental+Los+Angeles&amp;origin_place_id=undefined&amp;destination=Pirate's+Lair+on+Tom+Sawyer+Island&amp;destination_place_id=ChIJx29__NbX3IARe_a8KuLeoGE&amp;travelmode=bicycling" TargetMode="External"/><Relationship Id="rId355" Type="http://schemas.openxmlformats.org/officeDocument/2006/relationships/hyperlink" Target="https://www.google.com/maps/dir/33.835649,-118.0405814/33.7915509,-117.9153961" TargetMode="External"/><Relationship Id="rId597" Type="http://schemas.openxmlformats.org/officeDocument/2006/relationships/hyperlink" Target="https://www.google.com/maps/dir/?api=1&amp;origin=Lucky+Frog+Photo+Booth+%7C+Video+Booth+Rental+Los+Angeles&amp;origin_place_id=undefined&amp;destination=Asia+Buffet&amp;destination_place_id=ChIJDeAV_tgr3YARH2Ww9IN3fqM&amp;travelmode=driving" TargetMode="External"/><Relationship Id="rId112" Type="http://schemas.openxmlformats.org/officeDocument/2006/relationships/hyperlink" Target="https://www.google.com/maps/dir/?api=1&amp;origin=Lucky+Frog+Photo+Booth+%7C+Video+Booth+Rental+Los+Angeles&amp;origin_place_id=undefined&amp;destination=Pirate's+Lair+on+Tom+Sawyer+Island&amp;destination_place_id=ChIJx29__NbX3IARe_a8KuLeoGE&amp;travelmode=driving" TargetMode="External"/><Relationship Id="rId354" Type="http://schemas.openxmlformats.org/officeDocument/2006/relationships/hyperlink" Target="https://maps.google.com?saddr=33.835649,-118.0405814&amp;daddr=33.7915509,-117.9153961" TargetMode="External"/><Relationship Id="rId596" Type="http://schemas.openxmlformats.org/officeDocument/2006/relationships/hyperlink" Target="https://www.google.com/maps/dir/?api=1&amp;origin=Lucky+Frog+Photo+Booth+%7C+Video+Booth+Rental+Los+Angeles&amp;origin_place_id=undefined&amp;destination=Asia+Buffet&amp;destination_place_id=ChIJDeAV_tgr3YARH2Ww9IN3fqM&amp;travelmode=best" TargetMode="External"/><Relationship Id="rId111" Type="http://schemas.openxmlformats.org/officeDocument/2006/relationships/hyperlink" Target="https://www.google.com/maps/dir/?api=1&amp;origin=Lucky+Frog+Photo+Booth+%7C+Video+Booth+Rental+Los+Angeles&amp;origin_place_id=undefined&amp;destination=Pirate's+Lair+on+Tom+Sawyer+Island&amp;destination_place_id=ChIJx29__NbX3IARe_a8KuLeoGE&amp;travelmode=best" TargetMode="External"/><Relationship Id="rId353" Type="http://schemas.openxmlformats.org/officeDocument/2006/relationships/hyperlink" Target="https://www.google.com/maps/dir/?api=1&amp;origin=Lucky+Frog+Photo+Booth+%7C+Video+Booth+Rental+Los+Angeles&amp;origin_place_id=undefined&amp;destination=Buca+di+Beppo+Italian+Restaurant&amp;destination_place_id=ChIJo69gN-XX3IARP46nqOetbjI&amp;travelmode=bicycling" TargetMode="External"/><Relationship Id="rId595" Type="http://schemas.openxmlformats.org/officeDocument/2006/relationships/hyperlink" Target="https://www.google.com/maps/dir/33.835649,-118.0405814/33.914625,-117.96611" TargetMode="External"/><Relationship Id="rId305" Type="http://schemas.openxmlformats.org/officeDocument/2006/relationships/hyperlink" Target="https://www.google.com/maps/dir/33.835649,-118.0405814/33.8622482,-118.0948809" TargetMode="External"/><Relationship Id="rId547" Type="http://schemas.openxmlformats.org/officeDocument/2006/relationships/hyperlink" Target="https://www.google.com/maps/dir/?api=1&amp;origin=Lucky+Frog+Photo+Booth+%7C+Video+Booth+Rental+Los+Angeles&amp;origin_place_id=undefined&amp;destination=Naples+Ristorante+E+Bar&amp;destination_place_id=ChIJLbm_idjX3IAR2G3pGqfrAug&amp;travelmode=driving" TargetMode="External"/><Relationship Id="rId789" Type="http://schemas.openxmlformats.org/officeDocument/2006/relationships/hyperlink" Target="https://maps.google.com?saddr=33.835649,-118.0405814&amp;daddr=33.7837379,-117.8924565" TargetMode="External"/><Relationship Id="rId304" Type="http://schemas.openxmlformats.org/officeDocument/2006/relationships/hyperlink" Target="https://maps.google.com?saddr=33.835649,-118.0405814&amp;daddr=33.8622482,-118.0948809" TargetMode="External"/><Relationship Id="rId546" Type="http://schemas.openxmlformats.org/officeDocument/2006/relationships/hyperlink" Target="https://www.google.com/maps/dir/?api=1&amp;origin=Lucky+Frog+Photo+Booth+%7C+Video+Booth+Rental+Los+Angeles&amp;origin_place_id=undefined&amp;destination=Naples+Ristorante+E+Bar&amp;destination_place_id=ChIJLbm_idjX3IAR2G3pGqfrAug&amp;travelmode=best" TargetMode="External"/><Relationship Id="rId788" Type="http://schemas.openxmlformats.org/officeDocument/2006/relationships/hyperlink" Target="https://www.google.com/maps/dir/?api=1&amp;origin=Lucky+Frog+Photo+Booth+%7C+Video+Booth+Rental+Los+Angeles&amp;origin_place_id=undefined&amp;destination=A%C3%A9ropostale&amp;destination_place_id=ChIJl0znByfY3IARz5fDGAz8Gl8&amp;travelmode=bicycling" TargetMode="External"/><Relationship Id="rId303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bicycling" TargetMode="External"/><Relationship Id="rId545" Type="http://schemas.openxmlformats.org/officeDocument/2006/relationships/hyperlink" Target="https://www.google.com/maps/dir/33.835649,-118.0405814/33.86627680000001,-118.0980685" TargetMode="External"/><Relationship Id="rId787" Type="http://schemas.openxmlformats.org/officeDocument/2006/relationships/hyperlink" Target="https://www.google.com/maps/dir/?api=1&amp;origin=Lucky+Frog+Photo+Booth+%7C+Video+Booth+Rental+Los+Angeles&amp;origin_place_id=undefined&amp;destination=A%C3%A9ropostale&amp;destination_place_id=ChIJl0znByfY3IARz5fDGAz8Gl8&amp;travelmode=driving" TargetMode="External"/><Relationship Id="rId302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driving" TargetMode="External"/><Relationship Id="rId544" Type="http://schemas.openxmlformats.org/officeDocument/2006/relationships/hyperlink" Target="https://maps.google.com?saddr=33.835649,-118.0405814&amp;daddr=33.86627680000001,-118.0980685" TargetMode="External"/><Relationship Id="rId786" Type="http://schemas.openxmlformats.org/officeDocument/2006/relationships/hyperlink" Target="https://www.google.com/maps/dir/?api=1&amp;origin=Lucky+Frog+Photo+Booth+%7C+Video+Booth+Rental+Los+Angeles&amp;origin_place_id=undefined&amp;destination=A%C3%A9ropostale&amp;destination_place_id=ChIJl0znByfY3IARz5fDGAz8Gl8&amp;travelmode=best" TargetMode="External"/><Relationship Id="rId309" Type="http://schemas.openxmlformats.org/officeDocument/2006/relationships/hyperlink" Target="https://maps.google.com?saddr=33.835649,-118.0405814&amp;daddr=33.80665229999999,-117.912121" TargetMode="External"/><Relationship Id="rId308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bicycling" TargetMode="External"/><Relationship Id="rId307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driving" TargetMode="External"/><Relationship Id="rId549" Type="http://schemas.openxmlformats.org/officeDocument/2006/relationships/hyperlink" Target="https://maps.google.com?saddr=33.835649,-118.0405814&amp;daddr=33.808857,-117.9220906" TargetMode="External"/><Relationship Id="rId306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best" TargetMode="External"/><Relationship Id="rId548" Type="http://schemas.openxmlformats.org/officeDocument/2006/relationships/hyperlink" Target="https://www.google.com/maps/dir/?api=1&amp;origin=Lucky+Frog+Photo+Booth+%7C+Video+Booth+Rental+Los+Angeles&amp;origin_place_id=undefined&amp;destination=Naples+Ristorante+E+Bar&amp;destination_place_id=ChIJLbm_idjX3IAR2G3pGqfrAug&amp;travelmode=bicycling" TargetMode="External"/><Relationship Id="rId781" Type="http://schemas.openxmlformats.org/officeDocument/2006/relationships/hyperlink" Target="https://www.google.com/maps/dir/?api=1&amp;origin=Lucky+Frog+Photo+Booth+%7C+Video+Booth+Rental+Los+Angeles&amp;origin_place_id=undefined&amp;destination=Forever+21&amp;destination_place_id=ChIJl0znByfY3IARz7Ogy-fTLiA&amp;travelmode=best" TargetMode="External"/><Relationship Id="rId780" Type="http://schemas.openxmlformats.org/officeDocument/2006/relationships/hyperlink" Target="https://www.google.com/maps/dir/33.835649,-118.0405814/33.8623224,-118.0943856" TargetMode="External"/><Relationship Id="rId301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best" TargetMode="External"/><Relationship Id="rId543" Type="http://schemas.openxmlformats.org/officeDocument/2006/relationships/hyperlink" Target="https://www.google.com/maps/dir/?api=1&amp;origin=Lucky+Frog+Photo+Booth+%7C+Video+Booth+Rental+Los+Angeles&amp;origin_place_id=undefined&amp;destination=BJ's+Restaurant+&amp;+Brewhouse&amp;destination_place_id=ChIJRUcETnAt3YAR6XaBJElNOQ8&amp;travelmode=bicycling" TargetMode="External"/><Relationship Id="rId785" Type="http://schemas.openxmlformats.org/officeDocument/2006/relationships/hyperlink" Target="https://www.google.com/maps/dir/33.835649,-118.0405814/33.7826441,-117.8928147" TargetMode="External"/><Relationship Id="rId300" Type="http://schemas.openxmlformats.org/officeDocument/2006/relationships/hyperlink" Target="https://www.google.com/maps/dir/33.835649,-118.0405814/33.9238415,-117.9715776" TargetMode="External"/><Relationship Id="rId542" Type="http://schemas.openxmlformats.org/officeDocument/2006/relationships/hyperlink" Target="https://www.google.com/maps/dir/?api=1&amp;origin=Lucky+Frog+Photo+Booth+%7C+Video+Booth+Rental+Los+Angeles&amp;origin_place_id=undefined&amp;destination=BJ's+Restaurant+&amp;+Brewhouse&amp;destination_place_id=ChIJRUcETnAt3YAR6XaBJElNOQ8&amp;travelmode=driving" TargetMode="External"/><Relationship Id="rId784" Type="http://schemas.openxmlformats.org/officeDocument/2006/relationships/hyperlink" Target="https://maps.google.com?saddr=33.835649,-118.0405814&amp;daddr=33.7826441,-117.8928147" TargetMode="External"/><Relationship Id="rId541" Type="http://schemas.openxmlformats.org/officeDocument/2006/relationships/hyperlink" Target="https://www.google.com/maps/dir/?api=1&amp;origin=Lucky+Frog+Photo+Booth+%7C+Video+Booth+Rental+Los+Angeles&amp;origin_place_id=undefined&amp;destination=BJ's+Restaurant+&amp;+Brewhouse&amp;destination_place_id=ChIJRUcETnAt3YAR6XaBJElNOQ8&amp;travelmode=best" TargetMode="External"/><Relationship Id="rId783" Type="http://schemas.openxmlformats.org/officeDocument/2006/relationships/hyperlink" Target="https://www.google.com/maps/dir/?api=1&amp;origin=Lucky+Frog+Photo+Booth+%7C+Video+Booth+Rental+Los+Angeles&amp;origin_place_id=undefined&amp;destination=Forever+21&amp;destination_place_id=ChIJl0znByfY3IARz7Ogy-fTLiA&amp;travelmode=bicycling" TargetMode="External"/><Relationship Id="rId540" Type="http://schemas.openxmlformats.org/officeDocument/2006/relationships/hyperlink" Target="https://www.google.com/maps/dir/33.835649,-118.0405814/33.8027114,-118.0548541" TargetMode="External"/><Relationship Id="rId782" Type="http://schemas.openxmlformats.org/officeDocument/2006/relationships/hyperlink" Target="https://www.google.com/maps/dir/?api=1&amp;origin=Lucky+Frog+Photo+Booth+%7C+Video+Booth+Rental+Los+Angeles&amp;origin_place_id=undefined&amp;destination=Forever+21&amp;destination_place_id=ChIJl0znByfY3IARz7Ogy-fTLiA&amp;travelmode=driving" TargetMode="External"/><Relationship Id="rId536" Type="http://schemas.openxmlformats.org/officeDocument/2006/relationships/hyperlink" Target="https://www.google.com/maps/dir/?api=1&amp;origin=Lucky+Frog+Photo+Booth+%7C+Video+Booth+Rental+Los+Angeles&amp;origin_place_id=undefined&amp;destination=Katella+Bakery,+Deli+&amp;+Restaurant&amp;destination_place_id=ChIJMX-5FfIu3YARIGiClpoP52c&amp;travelmode=best" TargetMode="External"/><Relationship Id="rId778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55lHRHQt3YARP_9mbPEuKJk&amp;travelmode=bicycling" TargetMode="External"/><Relationship Id="rId535" Type="http://schemas.openxmlformats.org/officeDocument/2006/relationships/hyperlink" Target="https://www.google.com/maps/dir/33.835649,-118.0405814/33.91882599999999,-117.898716" TargetMode="External"/><Relationship Id="rId777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55lHRHQt3YARP_9mbPEuKJk&amp;travelmode=driving" TargetMode="External"/><Relationship Id="rId534" Type="http://schemas.openxmlformats.org/officeDocument/2006/relationships/hyperlink" Target="https://maps.google.com?saddr=33.835649,-118.0405814&amp;daddr=33.91882599999999,-117.898716" TargetMode="External"/><Relationship Id="rId776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55lHRHQt3YARP_9mbPEuKJk&amp;travelmode=best" TargetMode="External"/><Relationship Id="rId533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S3c19xLV3IARwlY4eqSs0KQ&amp;travelmode=bicycling" TargetMode="External"/><Relationship Id="rId775" Type="http://schemas.openxmlformats.org/officeDocument/2006/relationships/hyperlink" Target="https://www.google.com/maps/dir/33.835649,-118.0405814/33.9690687,-118.0483086" TargetMode="External"/><Relationship Id="rId539" Type="http://schemas.openxmlformats.org/officeDocument/2006/relationships/hyperlink" Target="https://maps.google.com?saddr=33.835649,-118.0405814&amp;daddr=33.8027114,-118.0548541" TargetMode="External"/><Relationship Id="rId538" Type="http://schemas.openxmlformats.org/officeDocument/2006/relationships/hyperlink" Target="https://www.google.com/maps/dir/?api=1&amp;origin=Lucky+Frog+Photo+Booth+%7C+Video+Booth+Rental+Los+Angeles&amp;origin_place_id=undefined&amp;destination=Katella+Bakery,+Deli+&amp;+Restaurant&amp;destination_place_id=ChIJMX-5FfIu3YARIGiClpoP52c&amp;travelmode=bicycling" TargetMode="External"/><Relationship Id="rId537" Type="http://schemas.openxmlformats.org/officeDocument/2006/relationships/hyperlink" Target="https://www.google.com/maps/dir/?api=1&amp;origin=Lucky+Frog+Photo+Booth+%7C+Video+Booth+Rental+Los+Angeles&amp;origin_place_id=undefined&amp;destination=Katella+Bakery,+Deli+&amp;+Restaurant&amp;destination_place_id=ChIJMX-5FfIu3YARIGiClpoP52c&amp;travelmode=driving" TargetMode="External"/><Relationship Id="rId779" Type="http://schemas.openxmlformats.org/officeDocument/2006/relationships/hyperlink" Target="https://maps.google.com?saddr=33.835649,-118.0405814&amp;daddr=33.8623224,-118.0943856" TargetMode="External"/><Relationship Id="rId770" Type="http://schemas.openxmlformats.org/officeDocument/2006/relationships/hyperlink" Target="https://www.google.com/maps/dir/33.835649,-118.0405814/33.8418961,-117.9574746" TargetMode="External"/><Relationship Id="rId532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S3c19xLV3IARwlY4eqSs0KQ&amp;travelmode=driving" TargetMode="External"/><Relationship Id="rId774" Type="http://schemas.openxmlformats.org/officeDocument/2006/relationships/hyperlink" Target="https://maps.google.com?saddr=33.835649,-118.0405814&amp;daddr=33.9690687,-118.0483086" TargetMode="External"/><Relationship Id="rId531" Type="http://schemas.openxmlformats.org/officeDocument/2006/relationships/hyperlink" Target="https://www.google.com/maps/dir/?api=1&amp;origin=Lucky+Frog+Photo+Booth+%7C+Video+Booth+Rental+Los+Angeles&amp;origin_place_id=undefined&amp;destination=Yard+House&amp;destination_place_id=ChIJS3c19xLV3IARwlY4eqSs0KQ&amp;travelmode=best" TargetMode="External"/><Relationship Id="rId773" Type="http://schemas.openxmlformats.org/officeDocument/2006/relationships/hyperlink" Target="https://www.google.com/maps/dir/?api=1&amp;origin=Lucky+Frog+Photo+Booth+%7C+Video+Booth+Rental+Los+Angeles&amp;origin_place_id=undefined&amp;destination=PIH+Health+Whittier+Hospital&amp;destination_place_id=ChIJ5Qwt_7vTwoARecJ1KcfOOIQ&amp;travelmode=bicycling" TargetMode="External"/><Relationship Id="rId530" Type="http://schemas.openxmlformats.org/officeDocument/2006/relationships/hyperlink" Target="https://www.google.com/maps/dir/33.835649,-118.0405814/33.82403499999999,-117.9595497" TargetMode="External"/><Relationship Id="rId772" Type="http://schemas.openxmlformats.org/officeDocument/2006/relationships/hyperlink" Target="https://www.google.com/maps/dir/?api=1&amp;origin=Lucky+Frog+Photo+Booth+%7C+Video+Booth+Rental+Los+Angeles&amp;origin_place_id=undefined&amp;destination=PIH+Health+Whittier+Hospital&amp;destination_place_id=ChIJ5Qwt_7vTwoARecJ1KcfOOIQ&amp;travelmode=driving" TargetMode="External"/><Relationship Id="rId771" Type="http://schemas.openxmlformats.org/officeDocument/2006/relationships/hyperlink" Target="https://www.google.com/maps/dir/?api=1&amp;origin=Lucky+Frog+Photo+Booth+%7C+Video+Booth+Rental+Los+Angeles&amp;origin_place_id=undefined&amp;destination=PIH+Health+Whittier+Hospital&amp;destination_place_id=ChIJ5Qwt_7vTwoARecJ1KcfOOIQ&amp;travelmode=best" TargetMode="External"/><Relationship Id="rId327" Type="http://schemas.openxmlformats.org/officeDocument/2006/relationships/hyperlink" Target="https://www.google.com/maps/dir/?api=1&amp;origin=Lucky+Frog+Photo+Booth+%7C+Video+Booth+Rental+Los+Angeles&amp;origin_place_id=undefined&amp;destination=Dave+&amp;+Buster's&amp;destination_place_id=ChIJl0znByfY3IARV4jQuFcU_4E&amp;travelmode=driving" TargetMode="External"/><Relationship Id="rId569" Type="http://schemas.openxmlformats.org/officeDocument/2006/relationships/hyperlink" Target="https://maps.google.com?saddr=33.835649,-118.0405814&amp;daddr=33.74781370000001,-117.8657282" TargetMode="External"/><Relationship Id="rId326" Type="http://schemas.openxmlformats.org/officeDocument/2006/relationships/hyperlink" Target="https://www.google.com/maps/dir/?api=1&amp;origin=Lucky+Frog+Photo+Booth+%7C+Video+Booth+Rental+Los+Angeles&amp;origin_place_id=undefined&amp;destination=Dave+&amp;+Buster's&amp;destination_place_id=ChIJl0znByfY3IARV4jQuFcU_4E&amp;travelmode=best" TargetMode="External"/><Relationship Id="rId568" Type="http://schemas.openxmlformats.org/officeDocument/2006/relationships/hyperlink" Target="https://www.google.com/maps/dir/?api=1&amp;origin=Lucky+Frog+Photo+Booth+%7C+Video+Booth+Rental+Los+Angeles&amp;origin_place_id=undefined&amp;destination=DTTN+2.0&amp;destination_place_id=ChIJBdybfQjZ3IAR2LQv9pS1ySw&amp;travelmode=bicycling" TargetMode="External"/><Relationship Id="rId325" Type="http://schemas.openxmlformats.org/officeDocument/2006/relationships/hyperlink" Target="https://www.google.com/maps/dir/33.835649,-118.0405814/33.8511795,-117.997326" TargetMode="External"/><Relationship Id="rId567" Type="http://schemas.openxmlformats.org/officeDocument/2006/relationships/hyperlink" Target="https://www.google.com/maps/dir/?api=1&amp;origin=Lucky+Frog+Photo+Booth+%7C+Video+Booth+Rental+Los+Angeles&amp;origin_place_id=undefined&amp;destination=DTTN+2.0&amp;destination_place_id=ChIJBdybfQjZ3IAR2LQv9pS1ySw&amp;travelmode=driving" TargetMode="External"/><Relationship Id="rId324" Type="http://schemas.openxmlformats.org/officeDocument/2006/relationships/hyperlink" Target="https://maps.google.com?saddr=33.835649,-118.0405814&amp;daddr=33.8511795,-117.997326" TargetMode="External"/><Relationship Id="rId566" Type="http://schemas.openxmlformats.org/officeDocument/2006/relationships/hyperlink" Target="https://www.google.com/maps/dir/?api=1&amp;origin=Lucky+Frog+Photo+Booth+%7C+Video+Booth+Rental+Los+Angeles&amp;origin_place_id=undefined&amp;destination=DTTN+2.0&amp;destination_place_id=ChIJBdybfQjZ3IAR2LQv9pS1ySw&amp;travelmode=best" TargetMode="External"/><Relationship Id="rId329" Type="http://schemas.openxmlformats.org/officeDocument/2006/relationships/hyperlink" Target="https://maps.google.com?saddr=33.835649,-118.0405814&amp;daddr=33.7849779,-117.8939501" TargetMode="External"/><Relationship Id="rId328" Type="http://schemas.openxmlformats.org/officeDocument/2006/relationships/hyperlink" Target="https://www.google.com/maps/dir/?api=1&amp;origin=Lucky+Frog+Photo+Booth+%7C+Video+Booth+Rental+Los+Angeles&amp;origin_place_id=undefined&amp;destination=Dave+&amp;+Buster's&amp;destination_place_id=ChIJl0znByfY3IARV4jQuFcU_4E&amp;travelmode=bicycling" TargetMode="External"/><Relationship Id="rId561" Type="http://schemas.openxmlformats.org/officeDocument/2006/relationships/hyperlink" Target="https://www.google.com/maps/dir/?api=1&amp;origin=Lucky+Frog+Photo+Booth+%7C+Video+Booth+Rental+Los+Angeles&amp;origin_place_id=undefined&amp;destination=Sonic+Drive-In&amp;destination_place_id=ChIJK4htxQDW3IARK7f46Izukk4&amp;travelmode=best" TargetMode="External"/><Relationship Id="rId560" Type="http://schemas.openxmlformats.org/officeDocument/2006/relationships/hyperlink" Target="https://www.google.com/maps/dir/33.835649,-118.0405814/33.804103,-118.168981" TargetMode="External"/><Relationship Id="rId323" Type="http://schemas.openxmlformats.org/officeDocument/2006/relationships/hyperlink" Target="https://www.google.com/maps/dir/?api=1&amp;origin=Lucky+Frog+Photo+Booth+%7C+Video+Booth+Rental+Los+Angeles&amp;origin_place_id=undefined&amp;destination=Medieval+Times+Dinner+&amp;+Tournament&amp;destination_place_id=ChIJGUKPfOgr3YARQnmZPN5jzKQ&amp;travelmode=bicycling" TargetMode="External"/><Relationship Id="rId565" Type="http://schemas.openxmlformats.org/officeDocument/2006/relationships/hyperlink" Target="https://www.google.com/maps/dir/33.835649,-118.0405814/33.8586294,-117.9192771" TargetMode="External"/><Relationship Id="rId322" Type="http://schemas.openxmlformats.org/officeDocument/2006/relationships/hyperlink" Target="https://www.google.com/maps/dir/?api=1&amp;origin=Lucky+Frog+Photo+Booth+%7C+Video+Booth+Rental+Los+Angeles&amp;origin_place_id=undefined&amp;destination=Medieval+Times+Dinner+&amp;+Tournament&amp;destination_place_id=ChIJGUKPfOgr3YARQnmZPN5jzKQ&amp;travelmode=driving" TargetMode="External"/><Relationship Id="rId564" Type="http://schemas.openxmlformats.org/officeDocument/2006/relationships/hyperlink" Target="https://maps.google.com?saddr=33.835649,-118.0405814&amp;daddr=33.8586294,-117.9192771" TargetMode="External"/><Relationship Id="rId321" Type="http://schemas.openxmlformats.org/officeDocument/2006/relationships/hyperlink" Target="https://www.google.com/maps/dir/?api=1&amp;origin=Lucky+Frog+Photo+Booth+%7C+Video+Booth+Rental+Los+Angeles&amp;origin_place_id=undefined&amp;destination=Medieval+Times+Dinner+&amp;+Tournament&amp;destination_place_id=ChIJGUKPfOgr3YARQnmZPN5jzKQ&amp;travelmode=best" TargetMode="External"/><Relationship Id="rId563" Type="http://schemas.openxmlformats.org/officeDocument/2006/relationships/hyperlink" Target="https://www.google.com/maps/dir/?api=1&amp;origin=Lucky+Frog+Photo+Booth+%7C+Video+Booth+Rental+Los+Angeles&amp;origin_place_id=undefined&amp;destination=Sonic+Drive-In&amp;destination_place_id=ChIJK4htxQDW3IARK7f46Izukk4&amp;travelmode=bicycling" TargetMode="External"/><Relationship Id="rId320" Type="http://schemas.openxmlformats.org/officeDocument/2006/relationships/hyperlink" Target="https://www.google.com/maps/dir/33.835649,-118.0405814/33.7764941,-118.0736304" TargetMode="External"/><Relationship Id="rId562" Type="http://schemas.openxmlformats.org/officeDocument/2006/relationships/hyperlink" Target="https://www.google.com/maps/dir/?api=1&amp;origin=Lucky+Frog+Photo+Booth+%7C+Video+Booth+Rental+Los+Angeles&amp;origin_place_id=undefined&amp;destination=Sonic+Drive-In&amp;destination_place_id=ChIJK4htxQDW3IARK7f46Izukk4&amp;travelmode=driving" TargetMode="External"/><Relationship Id="rId316" Type="http://schemas.openxmlformats.org/officeDocument/2006/relationships/hyperlink" Target="https://www.google.com/maps/dir/?api=1&amp;origin=Lucky+Frog+Photo+Booth+%7C+Video+Booth+Rental+Los+Angeles&amp;origin_place_id=undefined&amp;destination=Spaghettini&amp;destination_place_id=ChIJ_T-Yg64v3YAR9SIdIbpqw9U&amp;travelmode=best" TargetMode="External"/><Relationship Id="rId558" Type="http://schemas.openxmlformats.org/officeDocument/2006/relationships/hyperlink" Target="https://www.google.com/maps/dir/?api=1&amp;origin=Lucky+Frog+Photo+Booth+%7C+Video+Booth+Rental+Los+Angeles&amp;origin_place_id=undefined&amp;destination=Black+Bear+Diner+Signal+Hill&amp;destination_place_id=ChIJHUYXM9cz3YAR-72vHkPHRFg&amp;travelmode=bicycling" TargetMode="External"/><Relationship Id="rId315" Type="http://schemas.openxmlformats.org/officeDocument/2006/relationships/hyperlink" Target="https://www.google.com/maps/dir/33.835649,-118.0405814/33.83232760000001,-118.0801382" TargetMode="External"/><Relationship Id="rId557" Type="http://schemas.openxmlformats.org/officeDocument/2006/relationships/hyperlink" Target="https://www.google.com/maps/dir/?api=1&amp;origin=Lucky+Frog+Photo+Booth+%7C+Video+Booth+Rental+Los+Angeles&amp;origin_place_id=undefined&amp;destination=Black+Bear+Diner+Signal+Hill&amp;destination_place_id=ChIJHUYXM9cz3YAR-72vHkPHRFg&amp;travelmode=driving" TargetMode="External"/><Relationship Id="rId799" Type="http://schemas.openxmlformats.org/officeDocument/2006/relationships/hyperlink" Target="https://maps.google.com?saddr=33.835649,-118.0405814&amp;daddr=33.782206,-117.89175" TargetMode="External"/><Relationship Id="rId314" Type="http://schemas.openxmlformats.org/officeDocument/2006/relationships/hyperlink" Target="https://maps.google.com?saddr=33.835649,-118.0405814&amp;daddr=33.83232760000001,-118.0801382" TargetMode="External"/><Relationship Id="rId556" Type="http://schemas.openxmlformats.org/officeDocument/2006/relationships/hyperlink" Target="https://www.google.com/maps/dir/?api=1&amp;origin=Lucky+Frog+Photo+Booth+%7C+Video+Booth+Rental+Los+Angeles&amp;origin_place_id=undefined&amp;destination=Black+Bear+Diner+Signal+Hill&amp;destination_place_id=ChIJHUYXM9cz3YAR-72vHkPHRFg&amp;travelmode=best" TargetMode="External"/><Relationship Id="rId798" Type="http://schemas.openxmlformats.org/officeDocument/2006/relationships/hyperlink" Target="https://www.google.com/maps/dir/?api=1&amp;origin=Lucky+Frog+Photo+Booth+%7C+Video+Booth+Rental+Los+Angeles&amp;origin_place_id=undefined&amp;destination=American+Eagle+Outlet&amp;destination_place_id=ChIJ2-XgByfY3IARkkK7arSBRq0&amp;travelmode=bicycling" TargetMode="External"/><Relationship Id="rId313" Type="http://schemas.openxmlformats.org/officeDocument/2006/relationships/hyperlink" Target="https://www.google.com/maps/dir/?api=1&amp;origin=Lucky+Frog+Photo+Booth+%7C+Video+Booth+Rental+Los+Angeles&amp;origin_place_id=undefined&amp;destination=The+Gardens+Casino&amp;destination_place_id=ChIJhXTwOsUt3YAR-PA2oskCbLY&amp;travelmode=bicycling" TargetMode="External"/><Relationship Id="rId555" Type="http://schemas.openxmlformats.org/officeDocument/2006/relationships/hyperlink" Target="https://www.google.com/maps/dir/33.835649,-118.0405814/33.761977,-118.193305" TargetMode="External"/><Relationship Id="rId797" Type="http://schemas.openxmlformats.org/officeDocument/2006/relationships/hyperlink" Target="https://www.google.com/maps/dir/?api=1&amp;origin=Lucky+Frog+Photo+Booth+%7C+Video+Booth+Rental+Los+Angeles&amp;origin_place_id=undefined&amp;destination=American+Eagle+Outlet&amp;destination_place_id=ChIJ2-XgByfY3IARkkK7arSBRq0&amp;travelmode=driving" TargetMode="External"/><Relationship Id="rId319" Type="http://schemas.openxmlformats.org/officeDocument/2006/relationships/hyperlink" Target="https://maps.google.com?saddr=33.835649,-118.0405814&amp;daddr=33.7764941,-118.0736304" TargetMode="External"/><Relationship Id="rId318" Type="http://schemas.openxmlformats.org/officeDocument/2006/relationships/hyperlink" Target="https://www.google.com/maps/dir/?api=1&amp;origin=Lucky+Frog+Photo+Booth+%7C+Video+Booth+Rental+Los+Angeles&amp;origin_place_id=undefined&amp;destination=Spaghettini&amp;destination_place_id=ChIJ_T-Yg64v3YAR9SIdIbpqw9U&amp;travelmode=bicycling" TargetMode="External"/><Relationship Id="rId317" Type="http://schemas.openxmlformats.org/officeDocument/2006/relationships/hyperlink" Target="https://www.google.com/maps/dir/?api=1&amp;origin=Lucky+Frog+Photo+Booth+%7C+Video+Booth+Rental+Los+Angeles&amp;origin_place_id=undefined&amp;destination=Spaghettini&amp;destination_place_id=ChIJ_T-Yg64v3YAR9SIdIbpqw9U&amp;travelmode=driving" TargetMode="External"/><Relationship Id="rId559" Type="http://schemas.openxmlformats.org/officeDocument/2006/relationships/hyperlink" Target="https://maps.google.com?saddr=33.835649,-118.0405814&amp;daddr=33.804103,-118.168981" TargetMode="External"/><Relationship Id="rId550" Type="http://schemas.openxmlformats.org/officeDocument/2006/relationships/hyperlink" Target="https://www.google.com/maps/dir/33.835649,-118.0405814/33.808857,-117.9220906" TargetMode="External"/><Relationship Id="rId792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TfNk_AUm3YAR5mGOj9ds48E&amp;travelmode=driving" TargetMode="External"/><Relationship Id="rId791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TfNk_AUm3YAR5mGOj9ds48E&amp;travelmode=best" TargetMode="External"/><Relationship Id="rId790" Type="http://schemas.openxmlformats.org/officeDocument/2006/relationships/hyperlink" Target="https://www.google.com/maps/dir/33.835649,-118.0405814/33.7837379,-117.8924565" TargetMode="External"/><Relationship Id="rId312" Type="http://schemas.openxmlformats.org/officeDocument/2006/relationships/hyperlink" Target="https://www.google.com/maps/dir/?api=1&amp;origin=Lucky+Frog+Photo+Booth+%7C+Video+Booth+Rental+Los+Angeles&amp;origin_place_id=undefined&amp;destination=The+Gardens+Casino&amp;destination_place_id=ChIJhXTwOsUt3YAR-PA2oskCbLY&amp;travelmode=driving" TargetMode="External"/><Relationship Id="rId554" Type="http://schemas.openxmlformats.org/officeDocument/2006/relationships/hyperlink" Target="https://maps.google.com?saddr=33.835649,-118.0405814&amp;daddr=33.761977,-118.193305" TargetMode="External"/><Relationship Id="rId796" Type="http://schemas.openxmlformats.org/officeDocument/2006/relationships/hyperlink" Target="https://www.google.com/maps/dir/?api=1&amp;origin=Lucky+Frog+Photo+Booth+%7C+Video+Booth+Rental+Los+Angeles&amp;origin_place_id=undefined&amp;destination=American+Eagle+Outlet&amp;destination_place_id=ChIJ2-XgByfY3IARkkK7arSBRq0&amp;travelmode=best" TargetMode="External"/><Relationship Id="rId311" Type="http://schemas.openxmlformats.org/officeDocument/2006/relationships/hyperlink" Target="https://www.google.com/maps/dir/?api=1&amp;origin=Lucky+Frog+Photo+Booth+%7C+Video+Booth+Rental+Los+Angeles&amp;origin_place_id=undefined&amp;destination=The+Gardens+Casino&amp;destination_place_id=ChIJhXTwOsUt3YAR-PA2oskCbLY&amp;travelmode=best" TargetMode="External"/><Relationship Id="rId553" Type="http://schemas.openxmlformats.org/officeDocument/2006/relationships/hyperlink" Target="https://www.google.com/maps/dir/?api=1&amp;origin=Lucky+Frog+Photo+Booth+%7C+Video+Booth+Rental+Los+Angeles&amp;origin_place_id=undefined&amp;destination=Gladstone's+Long+Beach&amp;destination_place_id=ChIJM1uQFDsx3YARJLCM9Bbuw3k&amp;travelmode=bicycling" TargetMode="External"/><Relationship Id="rId795" Type="http://schemas.openxmlformats.org/officeDocument/2006/relationships/hyperlink" Target="https://www.google.com/maps/dir/33.835649,-118.0405814/33.74669400000001,-118.014175" TargetMode="External"/><Relationship Id="rId310" Type="http://schemas.openxmlformats.org/officeDocument/2006/relationships/hyperlink" Target="https://www.google.com/maps/dir/33.835649,-118.0405814/33.80665229999999,-117.912121" TargetMode="External"/><Relationship Id="rId552" Type="http://schemas.openxmlformats.org/officeDocument/2006/relationships/hyperlink" Target="https://www.google.com/maps/dir/?api=1&amp;origin=Lucky+Frog+Photo+Booth+%7C+Video+Booth+Rental+Los+Angeles&amp;origin_place_id=undefined&amp;destination=Gladstone's+Long+Beach&amp;destination_place_id=ChIJM1uQFDsx3YARJLCM9Bbuw3k&amp;travelmode=driving" TargetMode="External"/><Relationship Id="rId794" Type="http://schemas.openxmlformats.org/officeDocument/2006/relationships/hyperlink" Target="https://maps.google.com?saddr=33.835649,-118.0405814&amp;daddr=33.74669400000001,-118.014175" TargetMode="External"/><Relationship Id="rId551" Type="http://schemas.openxmlformats.org/officeDocument/2006/relationships/hyperlink" Target="https://www.google.com/maps/dir/?api=1&amp;origin=Lucky+Frog+Photo+Booth+%7C+Video+Booth+Rental+Los+Angeles&amp;origin_place_id=undefined&amp;destination=Gladstone's+Long+Beach&amp;destination_place_id=ChIJM1uQFDsx3YARJLCM9Bbuw3k&amp;travelmode=best" TargetMode="External"/><Relationship Id="rId793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TfNk_AUm3YAR5mGOj9ds48E&amp;travelmode=bicycling" TargetMode="External"/><Relationship Id="rId297" Type="http://schemas.openxmlformats.org/officeDocument/2006/relationships/hyperlink" Target="https://www.google.com/maps/dir/?api=1&amp;origin=Lucky+Frog+Photo+Booth+%7C+Video+Booth+Rental+Los+Angeles&amp;origin_place_id=undefined&amp;destination=Oeste+Park&amp;destination_place_id=ChIJI9AuHtYq3YARNBPYFrogJxQ&amp;travelmode=driving" TargetMode="External"/><Relationship Id="rId296" Type="http://schemas.openxmlformats.org/officeDocument/2006/relationships/hyperlink" Target="https://www.google.com/maps/dir/?api=1&amp;origin=Lucky+Frog+Photo+Booth+%7C+Video+Booth+Rental+Los+Angeles&amp;origin_place_id=undefined&amp;destination=Oeste+Park&amp;destination_place_id=ChIJI9AuHtYq3YARNBPYFrogJxQ&amp;travelmode=best" TargetMode="External"/><Relationship Id="rId295" Type="http://schemas.openxmlformats.org/officeDocument/2006/relationships/hyperlink" Target="https://www.google.com/maps/dir/33.835649,-118.0405814/33.9907082,-117.9291735" TargetMode="External"/><Relationship Id="rId294" Type="http://schemas.openxmlformats.org/officeDocument/2006/relationships/hyperlink" Target="https://maps.google.com?saddr=33.835649,-118.0405814&amp;daddr=33.9907082,-117.9291735" TargetMode="External"/><Relationship Id="rId299" Type="http://schemas.openxmlformats.org/officeDocument/2006/relationships/hyperlink" Target="https://maps.google.com?saddr=33.835649,-118.0405814&amp;daddr=33.9238415,-117.9715776" TargetMode="External"/><Relationship Id="rId298" Type="http://schemas.openxmlformats.org/officeDocument/2006/relationships/hyperlink" Target="https://www.google.com/maps/dir/?api=1&amp;origin=Lucky+Frog+Photo+Booth+%7C+Video+Booth+Rental+Los+Angeles&amp;origin_place_id=undefined&amp;destination=Oeste+Park&amp;destination_place_id=ChIJI9AuHtYq3YARNBPYFrogJxQ&amp;travelmode=bicycling" TargetMode="External"/><Relationship Id="rId271" Type="http://schemas.openxmlformats.org/officeDocument/2006/relationships/hyperlink" Target="https://www.google.com/maps/dir/?api=1&amp;origin=Lucky+Frog+Photo+Booth+%7C+Video+Booth+Rental+Los+Angeles&amp;origin_place_id=undefined&amp;destination=Hillcrest+Park&amp;destination_place_id=ChIJMXN0VYrV3IAR8s8J3L9GiMU&amp;travelmode=best" TargetMode="External"/><Relationship Id="rId270" Type="http://schemas.openxmlformats.org/officeDocument/2006/relationships/hyperlink" Target="https://www.google.com/maps/dir/33.835649,-118.0405814/33.781178,-117.906741" TargetMode="External"/><Relationship Id="rId269" Type="http://schemas.openxmlformats.org/officeDocument/2006/relationships/hyperlink" Target="https://maps.google.com?saddr=33.835649,-118.0405814&amp;daddr=33.781178,-117.906741" TargetMode="External"/><Relationship Id="rId264" Type="http://schemas.openxmlformats.org/officeDocument/2006/relationships/hyperlink" Target="https://maps.google.com?saddr=33.835649,-118.0405814&amp;daddr=33.6765939,-117.977227" TargetMode="External"/><Relationship Id="rId263" Type="http://schemas.openxmlformats.org/officeDocument/2006/relationships/hyperlink" Target="https://www.google.com/maps/dir/?api=1&amp;origin=Lucky+Frog+Photo+Booth+%7C+Video+Booth+Rental+Los+Angeles&amp;origin_place_id=undefined&amp;destination=Newland+Park&amp;destination_place_id=ChIJ2ZQY3ysh3YARbLlTe858iIE&amp;travelmode=bicycling" TargetMode="External"/><Relationship Id="rId262" Type="http://schemas.openxmlformats.org/officeDocument/2006/relationships/hyperlink" Target="https://www.google.com/maps/dir/?api=1&amp;origin=Lucky+Frog+Photo+Booth+%7C+Video+Booth+Rental+Los+Angeles&amp;origin_place_id=undefined&amp;destination=Newland+Park&amp;destination_place_id=ChIJ2ZQY3ysh3YARbLlTe858iIE&amp;travelmode=driving" TargetMode="External"/><Relationship Id="rId261" Type="http://schemas.openxmlformats.org/officeDocument/2006/relationships/hyperlink" Target="https://www.google.com/maps/dir/?api=1&amp;origin=Lucky+Frog+Photo+Booth+%7C+Video+Booth+Rental+Los+Angeles&amp;origin_place_id=undefined&amp;destination=Newland+Park&amp;destination_place_id=ChIJ2ZQY3ysh3YARbLlTe858iIE&amp;travelmode=best" TargetMode="External"/><Relationship Id="rId268" Type="http://schemas.openxmlformats.org/officeDocument/2006/relationships/hyperlink" Target="https://www.google.com/maps/dir/?api=1&amp;origin=Lucky+Frog+Photo+Booth+%7C+Video+Booth+Rental+Los+Angeles&amp;origin_place_id=undefined&amp;destination=Haster+Basin+Recreational+Park&amp;destination_place_id=ChIJba686R3Y3IARgPs2mxMAI98&amp;travelmode=bicycling" TargetMode="External"/><Relationship Id="rId267" Type="http://schemas.openxmlformats.org/officeDocument/2006/relationships/hyperlink" Target="https://www.google.com/maps/dir/?api=1&amp;origin=Lucky+Frog+Photo+Booth+%7C+Video+Booth+Rental+Los+Angeles&amp;origin_place_id=undefined&amp;destination=Haster+Basin+Recreational+Park&amp;destination_place_id=ChIJba686R3Y3IARgPs2mxMAI98&amp;travelmode=driving" TargetMode="External"/><Relationship Id="rId266" Type="http://schemas.openxmlformats.org/officeDocument/2006/relationships/hyperlink" Target="https://www.google.com/maps/dir/?api=1&amp;origin=Lucky+Frog+Photo+Booth+%7C+Video+Booth+Rental+Los+Angeles&amp;origin_place_id=undefined&amp;destination=Haster+Basin+Recreational+Park&amp;destination_place_id=ChIJba686R3Y3IARgPs2mxMAI98&amp;travelmode=best" TargetMode="External"/><Relationship Id="rId265" Type="http://schemas.openxmlformats.org/officeDocument/2006/relationships/hyperlink" Target="https://www.google.com/maps/dir/33.835649,-118.0405814/33.6765939,-117.977227" TargetMode="External"/><Relationship Id="rId260" Type="http://schemas.openxmlformats.org/officeDocument/2006/relationships/hyperlink" Target="https://www.google.com/maps/dir/33.835649,-118.0405814/33.9737499,-117.8433787" TargetMode="External"/><Relationship Id="rId259" Type="http://schemas.openxmlformats.org/officeDocument/2006/relationships/hyperlink" Target="https://maps.google.com?saddr=33.835649,-118.0405814&amp;daddr=33.9737499,-117.8433787" TargetMode="External"/><Relationship Id="rId258" Type="http://schemas.openxmlformats.org/officeDocument/2006/relationships/hyperlink" Target="https://www.google.com/maps/dir/?api=1&amp;origin=Lucky+Frog+Photo+Booth+%7C+Video+Booth+Rental+Los+Angeles&amp;origin_place_id=undefined&amp;destination=Heritage+Park&amp;destination_place_id=ChIJLWnEKUUrw4ARpQdpUSe9IUc&amp;travelmode=bicycling" TargetMode="External"/><Relationship Id="rId253" Type="http://schemas.openxmlformats.org/officeDocument/2006/relationships/hyperlink" Target="https://www.google.com/maps/dir/?api=1&amp;origin=Lucky+Frog+Photo+Booth+%7C+Video+Booth+Rental+Los+Angeles&amp;origin_place_id=undefined&amp;destination=Snow+White's+Enchanted+Wish&amp;destination_place_id=ChIJC4tPjBHX3IARhEqioRHqpCw&amp;travelmode=bicycling" TargetMode="External"/><Relationship Id="rId495" Type="http://schemas.openxmlformats.org/officeDocument/2006/relationships/hyperlink" Target="https://www.google.com/maps/dir/33.835649,-118.0405814/33.84551629999999,-117.9891566" TargetMode="External"/><Relationship Id="rId252" Type="http://schemas.openxmlformats.org/officeDocument/2006/relationships/hyperlink" Target="https://www.google.com/maps/dir/?api=1&amp;origin=Lucky+Frog+Photo+Booth+%7C+Video+Booth+Rental+Los+Angeles&amp;origin_place_id=undefined&amp;destination=Snow+White's+Enchanted+Wish&amp;destination_place_id=ChIJC4tPjBHX3IARhEqioRHqpCw&amp;travelmode=driving" TargetMode="External"/><Relationship Id="rId494" Type="http://schemas.openxmlformats.org/officeDocument/2006/relationships/hyperlink" Target="https://maps.google.com?saddr=33.835649,-118.0405814&amp;daddr=33.84551629999999,-117.9891566" TargetMode="External"/><Relationship Id="rId251" Type="http://schemas.openxmlformats.org/officeDocument/2006/relationships/hyperlink" Target="https://www.google.com/maps/dir/?api=1&amp;origin=Lucky+Frog+Photo+Booth+%7C+Video+Booth+Rental+Los+Angeles&amp;origin_place_id=undefined&amp;destination=Snow+White's+Enchanted+Wish&amp;destination_place_id=ChIJC4tPjBHX3IARhEqioRHqpCw&amp;travelmode=best" TargetMode="External"/><Relationship Id="rId493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-7Cl7dgr3YAR-FGM1xR7RA8&amp;travelmode=bicycling" TargetMode="External"/><Relationship Id="rId250" Type="http://schemas.openxmlformats.org/officeDocument/2006/relationships/hyperlink" Target="https://www.google.com/maps/dir/33.835649,-118.0405814/33.903739,-117.8651883" TargetMode="External"/><Relationship Id="rId492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-7Cl7dgr3YAR-FGM1xR7RA8&amp;travelmode=driving" TargetMode="External"/><Relationship Id="rId257" Type="http://schemas.openxmlformats.org/officeDocument/2006/relationships/hyperlink" Target="https://www.google.com/maps/dir/?api=1&amp;origin=Lucky+Frog+Photo+Booth+%7C+Video+Booth+Rental+Los+Angeles&amp;origin_place_id=undefined&amp;destination=Heritage+Park&amp;destination_place_id=ChIJLWnEKUUrw4ARpQdpUSe9IUc&amp;travelmode=driving" TargetMode="External"/><Relationship Id="rId499" Type="http://schemas.openxmlformats.org/officeDocument/2006/relationships/hyperlink" Target="https://maps.google.com?saddr=33.835649,-118.0405814&amp;daddr=33.9664254,-118.165651" TargetMode="External"/><Relationship Id="rId256" Type="http://schemas.openxmlformats.org/officeDocument/2006/relationships/hyperlink" Target="https://www.google.com/maps/dir/?api=1&amp;origin=Lucky+Frog+Photo+Booth+%7C+Video+Booth+Rental+Los+Angeles&amp;origin_place_id=undefined&amp;destination=Heritage+Park&amp;destination_place_id=ChIJLWnEKUUrw4ARpQdpUSe9IUc&amp;travelmode=best" TargetMode="External"/><Relationship Id="rId498" Type="http://schemas.openxmlformats.org/officeDocument/2006/relationships/hyperlink" Target="https://www.google.com/maps/dir/?api=1&amp;origin=Lucky+Frog+Photo+Booth+%7C+Video+Booth+Rental+Los+Angeles&amp;origin_place_id=undefined&amp;destination=Parkwest+Bicycle+Casino&amp;destination_place_id=ChIJK4mWNILOwoAR4Ms0ULQipVo&amp;travelmode=bicycling" TargetMode="External"/><Relationship Id="rId255" Type="http://schemas.openxmlformats.org/officeDocument/2006/relationships/hyperlink" Target="https://www.google.com/maps/dir/33.835649,-118.0405814/33.8127559,-117.918767" TargetMode="External"/><Relationship Id="rId497" Type="http://schemas.openxmlformats.org/officeDocument/2006/relationships/hyperlink" Target="https://www.google.com/maps/dir/?api=1&amp;origin=Lucky+Frog+Photo+Booth+%7C+Video+Booth+Rental+Los+Angeles&amp;origin_place_id=undefined&amp;destination=Parkwest+Bicycle+Casino&amp;destination_place_id=ChIJK4mWNILOwoAR4Ms0ULQipVo&amp;travelmode=driving" TargetMode="External"/><Relationship Id="rId254" Type="http://schemas.openxmlformats.org/officeDocument/2006/relationships/hyperlink" Target="https://maps.google.com?saddr=33.835649,-118.0405814&amp;daddr=33.8127559,-117.918767" TargetMode="External"/><Relationship Id="rId496" Type="http://schemas.openxmlformats.org/officeDocument/2006/relationships/hyperlink" Target="https://www.google.com/maps/dir/?api=1&amp;origin=Lucky+Frog+Photo+Booth+%7C+Video+Booth+Rental+Los+Angeles&amp;origin_place_id=undefined&amp;destination=Parkwest+Bicycle+Casino&amp;destination_place_id=ChIJK4mWNILOwoAR4Ms0ULQipVo&amp;travelmode=best" TargetMode="External"/><Relationship Id="rId293" Type="http://schemas.openxmlformats.org/officeDocument/2006/relationships/hyperlink" Target="https://www.google.com/maps/dir/?api=1&amp;origin=Lucky+Frog+Photo+Booth+%7C+Video+Booth+Rental+Los+Angeles&amp;origin_place_id=undefined&amp;destination=Peter+F.+Schabarum+Regional+Park&amp;destination_place_id=ChIJb3ONSYbVwoARbVsrt9yyMus&amp;travelmode=bicycling" TargetMode="External"/><Relationship Id="rId292" Type="http://schemas.openxmlformats.org/officeDocument/2006/relationships/hyperlink" Target="https://www.google.com/maps/dir/?api=1&amp;origin=Lucky+Frog+Photo+Booth+%7C+Video+Booth+Rental+Los+Angeles&amp;origin_place_id=undefined&amp;destination=Peter+F.+Schabarum+Regional+Park&amp;destination_place_id=ChIJb3ONSYbVwoARbVsrt9yyMus&amp;travelmode=driving" TargetMode="External"/><Relationship Id="rId291" Type="http://schemas.openxmlformats.org/officeDocument/2006/relationships/hyperlink" Target="https://www.google.com/maps/dir/?api=1&amp;origin=Lucky+Frog+Photo+Booth+%7C+Video+Booth+Rental+Los+Angeles&amp;origin_place_id=undefined&amp;destination=Peter+F.+Schabarum+Regional+Park&amp;destination_place_id=ChIJb3ONSYbVwoARbVsrt9yyMus&amp;travelmode=best" TargetMode="External"/><Relationship Id="rId290" Type="http://schemas.openxmlformats.org/officeDocument/2006/relationships/hyperlink" Target="https://www.google.com/maps/dir/33.835649,-118.0405814/33.7630079,-118.1862104" TargetMode="External"/><Relationship Id="rId286" Type="http://schemas.openxmlformats.org/officeDocument/2006/relationships/hyperlink" Target="https://www.google.com/maps/dir/?api=1&amp;origin=Lucky+Frog+Photo+Booth+%7C+Video+Booth+Rental+Los+Angeles&amp;origin_place_id=undefined&amp;destination=Long+Beach+Grand+Prix&amp;destination_place_id=ChIJzabKr48x3YARHGGRxQfjfgk&amp;travelmode=best" TargetMode="External"/><Relationship Id="rId285" Type="http://schemas.openxmlformats.org/officeDocument/2006/relationships/hyperlink" Target="https://www.google.com/maps/dir/33.835649,-118.0405814/33.7681402,-118.1303264" TargetMode="External"/><Relationship Id="rId284" Type="http://schemas.openxmlformats.org/officeDocument/2006/relationships/hyperlink" Target="https://maps.google.com?saddr=33.835649,-118.0405814&amp;daddr=33.7681402,-118.1303264" TargetMode="External"/><Relationship Id="rId283" Type="http://schemas.openxmlformats.org/officeDocument/2006/relationships/hyperlink" Target="https://www.google.com/maps/dir/?api=1&amp;origin=Lucky+Frog+Photo+Booth+%7C+Video+Booth+Rental+Los+Angeles&amp;origin_place_id=undefined&amp;destination=Marine+Stadium&amp;destination_place_id=ChIJ43wQJjIw3YAR5Dkka7SCKrg&amp;travelmode=bicycling" TargetMode="External"/><Relationship Id="rId289" Type="http://schemas.openxmlformats.org/officeDocument/2006/relationships/hyperlink" Target="https://maps.google.com?saddr=33.835649,-118.0405814&amp;daddr=33.7630079,-118.1862104" TargetMode="External"/><Relationship Id="rId288" Type="http://schemas.openxmlformats.org/officeDocument/2006/relationships/hyperlink" Target="https://www.google.com/maps/dir/?api=1&amp;origin=Lucky+Frog+Photo+Booth+%7C+Video+Booth+Rental+Los+Angeles&amp;origin_place_id=undefined&amp;destination=Long+Beach+Grand+Prix&amp;destination_place_id=ChIJzabKr48x3YARHGGRxQfjfgk&amp;travelmode=bicycling" TargetMode="External"/><Relationship Id="rId287" Type="http://schemas.openxmlformats.org/officeDocument/2006/relationships/hyperlink" Target="https://www.google.com/maps/dir/?api=1&amp;origin=Lucky+Frog+Photo+Booth+%7C+Video+Booth+Rental+Los+Angeles&amp;origin_place_id=undefined&amp;destination=Long+Beach+Grand+Prix&amp;destination_place_id=ChIJzabKr48x3YARHGGRxQfjfgk&amp;travelmode=driving" TargetMode="External"/><Relationship Id="rId282" Type="http://schemas.openxmlformats.org/officeDocument/2006/relationships/hyperlink" Target="https://www.google.com/maps/dir/?api=1&amp;origin=Lucky+Frog+Photo+Booth+%7C+Video+Booth+Rental+Los+Angeles&amp;origin_place_id=undefined&amp;destination=Marine+Stadium&amp;destination_place_id=ChIJ43wQJjIw3YAR5Dkka7SCKrg&amp;travelmode=driving" TargetMode="External"/><Relationship Id="rId281" Type="http://schemas.openxmlformats.org/officeDocument/2006/relationships/hyperlink" Target="https://www.google.com/maps/dir/?api=1&amp;origin=Lucky+Frog+Photo+Booth+%7C+Video+Booth+Rental+Los+Angeles&amp;origin_place_id=undefined&amp;destination=Marine+Stadium&amp;destination_place_id=ChIJ43wQJjIw3YAR5Dkka7SCKrg&amp;travelmode=best" TargetMode="External"/><Relationship Id="rId280" Type="http://schemas.openxmlformats.org/officeDocument/2006/relationships/hyperlink" Target="https://www.google.com/maps/dir/33.835649,-118.0405814/33.7858162,-117.8448715" TargetMode="External"/><Relationship Id="rId275" Type="http://schemas.openxmlformats.org/officeDocument/2006/relationships/hyperlink" Target="https://www.google.com/maps/dir/33.835649,-118.0405814/33.88271,-117.9212387" TargetMode="External"/><Relationship Id="rId274" Type="http://schemas.openxmlformats.org/officeDocument/2006/relationships/hyperlink" Target="https://maps.google.com?saddr=33.835649,-118.0405814&amp;daddr=33.88271,-117.9212387" TargetMode="External"/><Relationship Id="rId273" Type="http://schemas.openxmlformats.org/officeDocument/2006/relationships/hyperlink" Target="https://www.google.com/maps/dir/?api=1&amp;origin=Lucky+Frog+Photo+Booth+%7C+Video+Booth+Rental+Los+Angeles&amp;origin_place_id=undefined&amp;destination=Hillcrest+Park&amp;destination_place_id=ChIJMXN0VYrV3IAR8s8J3L9GiMU&amp;travelmode=bicycling" TargetMode="External"/><Relationship Id="rId272" Type="http://schemas.openxmlformats.org/officeDocument/2006/relationships/hyperlink" Target="https://www.google.com/maps/dir/?api=1&amp;origin=Lucky+Frog+Photo+Booth+%7C+Video+Booth+Rental+Los+Angeles&amp;origin_place_id=undefined&amp;destination=Hillcrest+Park&amp;destination_place_id=ChIJMXN0VYrV3IAR8s8J3L9GiMU&amp;travelmode=driving" TargetMode="External"/><Relationship Id="rId279" Type="http://schemas.openxmlformats.org/officeDocument/2006/relationships/hyperlink" Target="https://maps.google.com?saddr=33.835649,-118.0405814&amp;daddr=33.7858162,-117.8448715" TargetMode="External"/><Relationship Id="rId278" Type="http://schemas.openxmlformats.org/officeDocument/2006/relationships/hyperlink" Target="https://www.google.com/maps/dir/?api=1&amp;origin=Lucky+Frog+Photo+Booth+%7C+Video+Booth+Rental+Los+Angeles&amp;origin_place_id=undefined&amp;destination=Pitcher+Park&amp;destination_place_id=ChIJA0KBju_Z3IARAwCx_z8aAXY&amp;travelmode=bicycling" TargetMode="External"/><Relationship Id="rId277" Type="http://schemas.openxmlformats.org/officeDocument/2006/relationships/hyperlink" Target="https://www.google.com/maps/dir/?api=1&amp;origin=Lucky+Frog+Photo+Booth+%7C+Video+Booth+Rental+Los+Angeles&amp;origin_place_id=undefined&amp;destination=Pitcher+Park&amp;destination_place_id=ChIJA0KBju_Z3IARAwCx_z8aAXY&amp;travelmode=driving" TargetMode="External"/><Relationship Id="rId276" Type="http://schemas.openxmlformats.org/officeDocument/2006/relationships/hyperlink" Target="https://www.google.com/maps/dir/?api=1&amp;origin=Lucky+Frog+Photo+Booth+%7C+Video+Booth+Rental+Los+Angeles&amp;origin_place_id=undefined&amp;destination=Pitcher+Park&amp;destination_place_id=ChIJA0KBju_Z3IARAwCx_z8aAXY&amp;travelmode=best" TargetMode="External"/><Relationship Id="rId901" Type="http://schemas.openxmlformats.org/officeDocument/2006/relationships/drawing" Target="../drawings/drawing4.xml"/><Relationship Id="rId900" Type="http://schemas.openxmlformats.org/officeDocument/2006/relationships/hyperlink" Target="https://www.google.com/maps/dir/33.835649,-118.0405814/33.781666,-117.8926466" TargetMode="External"/><Relationship Id="rId629" Type="http://schemas.openxmlformats.org/officeDocument/2006/relationships/hyperlink" Target="https://maps.google.com?saddr=33.835649,-118.0405814&amp;daddr=33.874483,-118.021965" TargetMode="External"/><Relationship Id="rId624" Type="http://schemas.openxmlformats.org/officeDocument/2006/relationships/hyperlink" Target="https://maps.google.com?saddr=33.835649,-118.0405814&amp;daddr=33.7831418,-117.892482" TargetMode="External"/><Relationship Id="rId866" Type="http://schemas.openxmlformats.org/officeDocument/2006/relationships/hyperlink" Target="https://www.google.com/maps/dir/?api=1&amp;origin=Lucky+Frog+Photo+Booth+%7C+Video+Booth+Rental+Los+Angeles&amp;origin_place_id=undefined&amp;destination=Walmart&amp;destination_place_id=ChIJWah1_9gr3YAR3BCHJs3MyAc&amp;travelmode=best" TargetMode="External"/><Relationship Id="rId623" Type="http://schemas.openxmlformats.org/officeDocument/2006/relationships/hyperlink" Target="https://www.google.com/maps/dir/?api=1&amp;origin=Lucky+Frog+Photo+Booth+%7C+Video+Booth+Rental+Los+Angeles&amp;origin_place_id=undefined&amp;destination=Zumiez&amp;destination_place_id=ChIJl0znByfY3IARKUFVqq8qBXE&amp;travelmode=bicycling" TargetMode="External"/><Relationship Id="rId865" Type="http://schemas.openxmlformats.org/officeDocument/2006/relationships/hyperlink" Target="https://www.google.com/maps/dir/33.835649,-118.0405814/33.7809631,-117.8925448" TargetMode="External"/><Relationship Id="rId622" Type="http://schemas.openxmlformats.org/officeDocument/2006/relationships/hyperlink" Target="https://www.google.com/maps/dir/?api=1&amp;origin=Lucky+Frog+Photo+Booth+%7C+Video+Booth+Rental+Los+Angeles&amp;origin_place_id=undefined&amp;destination=Zumiez&amp;destination_place_id=ChIJl0znByfY3IARKUFVqq8qBXE&amp;travelmode=driving" TargetMode="External"/><Relationship Id="rId864" Type="http://schemas.openxmlformats.org/officeDocument/2006/relationships/hyperlink" Target="https://maps.google.com?saddr=33.835649,-118.0405814&amp;daddr=33.7809631,-117.8925448" TargetMode="External"/><Relationship Id="rId621" Type="http://schemas.openxmlformats.org/officeDocument/2006/relationships/hyperlink" Target="https://www.google.com/maps/dir/?api=1&amp;origin=Lucky+Frog+Photo+Booth+%7C+Video+Booth+Rental+Los+Angeles&amp;origin_place_id=undefined&amp;destination=Zumiez&amp;destination_place_id=ChIJl0znByfY3IARKUFVqq8qBXE&amp;travelmode=best" TargetMode="External"/><Relationship Id="rId863" Type="http://schemas.openxmlformats.org/officeDocument/2006/relationships/hyperlink" Target="https://www.google.com/maps/dir/?api=1&amp;origin=Lucky+Frog+Photo+Booth+%7C+Video+Booth+Rental+Los+Angeles&amp;origin_place_id=undefined&amp;destination=Tommy+Hilfiger&amp;destination_place_id=ChIJl0znByfY3IARcN1xLNGT4q4&amp;travelmode=bicycling" TargetMode="External"/><Relationship Id="rId628" Type="http://schemas.openxmlformats.org/officeDocument/2006/relationships/hyperlink" Target="https://www.google.com/maps/dir/?api=1&amp;origin=Lucky+Frog+Photo+Booth+%7C+Video+Booth+Rental+Los+Angeles&amp;origin_place_id=undefined&amp;destination=Living+Spaces&amp;destination_place_id=ChIJJ2IJTn4s3YAR8WNikp9KxPM&amp;travelmode=bicycling" TargetMode="External"/><Relationship Id="rId627" Type="http://schemas.openxmlformats.org/officeDocument/2006/relationships/hyperlink" Target="https://www.google.com/maps/dir/?api=1&amp;origin=Lucky+Frog+Photo+Booth+%7C+Video+Booth+Rental+Los+Angeles&amp;origin_place_id=undefined&amp;destination=Living+Spaces&amp;destination_place_id=ChIJJ2IJTn4s3YAR8WNikp9KxPM&amp;travelmode=driving" TargetMode="External"/><Relationship Id="rId869" Type="http://schemas.openxmlformats.org/officeDocument/2006/relationships/hyperlink" Target="https://maps.google.com?saddr=33.835649,-118.0405814&amp;daddr=33.8451353,-117.9870888" TargetMode="External"/><Relationship Id="rId626" Type="http://schemas.openxmlformats.org/officeDocument/2006/relationships/hyperlink" Target="https://www.google.com/maps/dir/?api=1&amp;origin=Lucky+Frog+Photo+Booth+%7C+Video+Booth+Rental+Los+Angeles&amp;origin_place_id=undefined&amp;destination=Living+Spaces&amp;destination_place_id=ChIJJ2IJTn4s3YAR8WNikp9KxPM&amp;travelmode=best" TargetMode="External"/><Relationship Id="rId868" Type="http://schemas.openxmlformats.org/officeDocument/2006/relationships/hyperlink" Target="https://www.google.com/maps/dir/?api=1&amp;origin=Lucky+Frog+Photo+Booth+%7C+Video+Booth+Rental+Los+Angeles&amp;origin_place_id=undefined&amp;destination=Walmart&amp;destination_place_id=ChIJWah1_9gr3YAR3BCHJs3MyAc&amp;travelmode=bicycling" TargetMode="External"/><Relationship Id="rId625" Type="http://schemas.openxmlformats.org/officeDocument/2006/relationships/hyperlink" Target="https://www.google.com/maps/dir/33.835649,-118.0405814/33.7831418,-117.892482" TargetMode="External"/><Relationship Id="rId867" Type="http://schemas.openxmlformats.org/officeDocument/2006/relationships/hyperlink" Target="https://www.google.com/maps/dir/?api=1&amp;origin=Lucky+Frog+Photo+Booth+%7C+Video+Booth+Rental+Los+Angeles&amp;origin_place_id=undefined&amp;destination=Walmart&amp;destination_place_id=ChIJWah1_9gr3YAR3BCHJs3MyAc&amp;travelmode=driving" TargetMode="External"/><Relationship Id="rId620" Type="http://schemas.openxmlformats.org/officeDocument/2006/relationships/hyperlink" Target="https://www.google.com/maps/dir/33.835649,-118.0405814/33.91620029999999,-117.9317032" TargetMode="External"/><Relationship Id="rId862" Type="http://schemas.openxmlformats.org/officeDocument/2006/relationships/hyperlink" Target="https://www.google.com/maps/dir/?api=1&amp;origin=Lucky+Frog+Photo+Booth+%7C+Video+Booth+Rental+Los+Angeles&amp;origin_place_id=undefined&amp;destination=Tommy+Hilfiger&amp;destination_place_id=ChIJl0znByfY3IARcN1xLNGT4q4&amp;travelmode=driving" TargetMode="External"/><Relationship Id="rId861" Type="http://schemas.openxmlformats.org/officeDocument/2006/relationships/hyperlink" Target="https://www.google.com/maps/dir/?api=1&amp;origin=Lucky+Frog+Photo+Booth+%7C+Video+Booth+Rental+Los+Angeles&amp;origin_place_id=undefined&amp;destination=Tommy+Hilfiger&amp;destination_place_id=ChIJl0znByfY3IARcN1xLNGT4q4&amp;travelmode=best" TargetMode="External"/><Relationship Id="rId860" Type="http://schemas.openxmlformats.org/officeDocument/2006/relationships/hyperlink" Target="https://www.google.com/maps/dir/33.835649,-118.0405814/33.80858769999999,-118.1898648" TargetMode="External"/><Relationship Id="rId619" Type="http://schemas.openxmlformats.org/officeDocument/2006/relationships/hyperlink" Target="https://maps.google.com?saddr=33.835649,-118.0405814&amp;daddr=33.91620029999999,-117.9317032" TargetMode="External"/><Relationship Id="rId618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D7_z2pgq3YART2ocm-nUF0o&amp;travelmode=bicycling" TargetMode="External"/><Relationship Id="rId613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-HOz8Mp3YARTbhGEmkD9ic&amp;travelmode=bicycling" TargetMode="External"/><Relationship Id="rId855" Type="http://schemas.openxmlformats.org/officeDocument/2006/relationships/hyperlink" Target="https://www.google.com/maps/dir/33.835649,-118.0405814/33.7702538,-117.8678641" TargetMode="External"/><Relationship Id="rId612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-HOz8Mp3YARTbhGEmkD9ic&amp;travelmode=driving" TargetMode="External"/><Relationship Id="rId854" Type="http://schemas.openxmlformats.org/officeDocument/2006/relationships/hyperlink" Target="https://maps.google.com?saddr=33.835649,-118.0405814&amp;daddr=33.7702538,-117.8678641" TargetMode="External"/><Relationship Id="rId611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m-HOz8Mp3YARTbhGEmkD9ic&amp;travelmode=best" TargetMode="External"/><Relationship Id="rId853" Type="http://schemas.openxmlformats.org/officeDocument/2006/relationships/hyperlink" Target="https://www.google.com/maps/dir/?api=1&amp;origin=Lucky+Frog+Photo+Booth+%7C+Video+Booth+Rental+Los+Angeles&amp;origin_place_id=undefined&amp;destination=Discovery+Cube&amp;destination_place_id=ChIJXzC2OsjZ3IAR_H-q2B1k3fI&amp;travelmode=bicycling" TargetMode="External"/><Relationship Id="rId610" Type="http://schemas.openxmlformats.org/officeDocument/2006/relationships/hyperlink" Target="https://www.google.com/maps/dir/33.835649,-118.0405814/33.8622482,-118.0948809" TargetMode="External"/><Relationship Id="rId852" Type="http://schemas.openxmlformats.org/officeDocument/2006/relationships/hyperlink" Target="https://www.google.com/maps/dir/?api=1&amp;origin=Lucky+Frog+Photo+Booth+%7C+Video+Booth+Rental+Los+Angeles&amp;origin_place_id=undefined&amp;destination=Discovery+Cube&amp;destination_place_id=ChIJXzC2OsjZ3IAR_H-q2B1k3fI&amp;travelmode=driving" TargetMode="External"/><Relationship Id="rId617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D7_z2pgq3YART2ocm-nUF0o&amp;travelmode=driving" TargetMode="External"/><Relationship Id="rId859" Type="http://schemas.openxmlformats.org/officeDocument/2006/relationships/hyperlink" Target="https://maps.google.com?saddr=33.835649,-118.0405814&amp;daddr=33.80858769999999,-118.1898648" TargetMode="External"/><Relationship Id="rId616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D7_z2pgq3YART2ocm-nUF0o&amp;travelmode=best" TargetMode="External"/><Relationship Id="rId858" Type="http://schemas.openxmlformats.org/officeDocument/2006/relationships/hyperlink" Target="https://www.google.com/maps/dir/?api=1&amp;origin=Lucky+Frog+Photo+Booth+%7C+Video+Booth+Rental+Los+Angeles&amp;origin_place_id=undefined&amp;destination=Cabe+Toyota&amp;destination_place_id=ChIJEZgNN6jMwoARJ1_7aTrTRKw&amp;travelmode=bicycling" TargetMode="External"/><Relationship Id="rId615" Type="http://schemas.openxmlformats.org/officeDocument/2006/relationships/hyperlink" Target="https://www.google.com/maps/dir/33.835649,-118.0405814/33.8312352,-117.9430234" TargetMode="External"/><Relationship Id="rId857" Type="http://schemas.openxmlformats.org/officeDocument/2006/relationships/hyperlink" Target="https://www.google.com/maps/dir/?api=1&amp;origin=Lucky+Frog+Photo+Booth+%7C+Video+Booth+Rental+Los+Angeles&amp;origin_place_id=undefined&amp;destination=Cabe+Toyota&amp;destination_place_id=ChIJEZgNN6jMwoARJ1_7aTrTRKw&amp;travelmode=driving" TargetMode="External"/><Relationship Id="rId614" Type="http://schemas.openxmlformats.org/officeDocument/2006/relationships/hyperlink" Target="https://maps.google.com?saddr=33.835649,-118.0405814&amp;daddr=33.8312352,-117.9430234" TargetMode="External"/><Relationship Id="rId856" Type="http://schemas.openxmlformats.org/officeDocument/2006/relationships/hyperlink" Target="https://www.google.com/maps/dir/?api=1&amp;origin=Lucky+Frog+Photo+Booth+%7C+Video+Booth+Rental+Los+Angeles&amp;origin_place_id=undefined&amp;destination=Cabe+Toyota&amp;destination_place_id=ChIJEZgNN6jMwoARJ1_7aTrTRKw&amp;travelmode=best" TargetMode="External"/><Relationship Id="rId851" Type="http://schemas.openxmlformats.org/officeDocument/2006/relationships/hyperlink" Target="https://www.google.com/maps/dir/?api=1&amp;origin=Lucky+Frog+Photo+Booth+%7C+Video+Booth+Rental+Los+Angeles&amp;origin_place_id=undefined&amp;destination=Discovery+Cube&amp;destination_place_id=ChIJXzC2OsjZ3IAR_H-q2B1k3fI&amp;travelmode=best" TargetMode="External"/><Relationship Id="rId850" Type="http://schemas.openxmlformats.org/officeDocument/2006/relationships/hyperlink" Target="https://www.google.com/maps/dir/33.835649,-118.0405814/33.77279869999999,-117.9406437" TargetMode="External"/><Relationship Id="rId409" Type="http://schemas.openxmlformats.org/officeDocument/2006/relationships/hyperlink" Target="https://maps.google.com?saddr=33.835649,-118.0405814&amp;daddr=33.84488109999999,-118.0008346" TargetMode="External"/><Relationship Id="rId404" Type="http://schemas.openxmlformats.org/officeDocument/2006/relationships/hyperlink" Target="https://maps.google.com?saddr=33.835649,-118.0405814&amp;daddr=33.85355190000001,-117.9972968" TargetMode="External"/><Relationship Id="rId646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best" TargetMode="External"/><Relationship Id="rId888" Type="http://schemas.openxmlformats.org/officeDocument/2006/relationships/hyperlink" Target="https://www.google.com/maps/dir/?api=1&amp;origin=Lucky+Frog+Photo+Booth+%7C+Video+Booth+Rental+Los+Angeles&amp;origin_place_id=undefined&amp;destination=Torrid&amp;destination_place_id=ChIJkZ3CESfY3IARJ-9EIvIuSHA&amp;travelmode=bicycling" TargetMode="External"/><Relationship Id="rId403" Type="http://schemas.openxmlformats.org/officeDocument/2006/relationships/hyperlink" Target="https://www.google.com/maps/dir/?api=1&amp;origin=Lucky+Frog+Photo+Booth+%7C+Video+Booth+Rental+Los+Angeles&amp;origin_place_id=undefined&amp;destination=Pirates+Dinner+Adventure&amp;destination_place_id=ChIJEwf2Wegr3YARKhj56ET-ltA&amp;travelmode=bicycling" TargetMode="External"/><Relationship Id="rId645" Type="http://schemas.openxmlformats.org/officeDocument/2006/relationships/hyperlink" Target="https://www.google.com/maps/dir/33.835649,-118.0405814/33.7835796,-117.8924599" TargetMode="External"/><Relationship Id="rId887" Type="http://schemas.openxmlformats.org/officeDocument/2006/relationships/hyperlink" Target="https://www.google.com/maps/dir/?api=1&amp;origin=Lucky+Frog+Photo+Booth+%7C+Video+Booth+Rental+Los+Angeles&amp;origin_place_id=undefined&amp;destination=Torrid&amp;destination_place_id=ChIJkZ3CESfY3IARJ-9EIvIuSHA&amp;travelmode=driving" TargetMode="External"/><Relationship Id="rId402" Type="http://schemas.openxmlformats.org/officeDocument/2006/relationships/hyperlink" Target="https://www.google.com/maps/dir/?api=1&amp;origin=Lucky+Frog+Photo+Booth+%7C+Video+Booth+Rental+Los+Angeles&amp;origin_place_id=undefined&amp;destination=Pirates+Dinner+Adventure&amp;destination_place_id=ChIJEwf2Wegr3YARKhj56ET-ltA&amp;travelmode=driving" TargetMode="External"/><Relationship Id="rId644" Type="http://schemas.openxmlformats.org/officeDocument/2006/relationships/hyperlink" Target="https://maps.google.com?saddr=33.835649,-118.0405814&amp;daddr=33.7835796,-117.8924599" TargetMode="External"/><Relationship Id="rId886" Type="http://schemas.openxmlformats.org/officeDocument/2006/relationships/hyperlink" Target="https://www.google.com/maps/dir/?api=1&amp;origin=Lucky+Frog+Photo+Booth+%7C+Video+Booth+Rental+Los+Angeles&amp;origin_place_id=undefined&amp;destination=Torrid&amp;destination_place_id=ChIJkZ3CESfY3IARJ-9EIvIuSHA&amp;travelmode=best" TargetMode="External"/><Relationship Id="rId401" Type="http://schemas.openxmlformats.org/officeDocument/2006/relationships/hyperlink" Target="https://www.google.com/maps/dir/?api=1&amp;origin=Lucky+Frog+Photo+Booth+%7C+Video+Booth+Rental+Los+Angeles&amp;origin_place_id=undefined&amp;destination=Pirates+Dinner+Adventure&amp;destination_place_id=ChIJEwf2Wegr3YARKhj56ET-ltA&amp;travelmode=best" TargetMode="External"/><Relationship Id="rId643" Type="http://schemas.openxmlformats.org/officeDocument/2006/relationships/hyperlink" Target="https://www.google.com/maps/dir/?api=1&amp;origin=Lucky+Frog+Photo+Booth+%7C+Video+Booth+Rental+Los+Angeles&amp;origin_place_id=undefined&amp;destination=Ann+Taylor+Factory+Store&amp;destination_place_id=ChIJl0znByfY3IARD-RdBQC5cKQ&amp;travelmode=bicycling" TargetMode="External"/><Relationship Id="rId885" Type="http://schemas.openxmlformats.org/officeDocument/2006/relationships/hyperlink" Target="https://www.google.com/maps/dir/33.835649,-118.0405814/33.8657845,-117.886255" TargetMode="External"/><Relationship Id="rId408" Type="http://schemas.openxmlformats.org/officeDocument/2006/relationships/hyperlink" Target="https://www.google.com/maps/dir/?api=1&amp;origin=Lucky+Frog+Photo+Booth+%7C+Video+Booth+Rental+Los+Angeles&amp;origin_place_id=undefined&amp;destination=Panda+Express&amp;destination_place_id=ChIJo3h_9V8p3YARydTBv3uGCcg&amp;travelmode=bicycling" TargetMode="External"/><Relationship Id="rId407" Type="http://schemas.openxmlformats.org/officeDocument/2006/relationships/hyperlink" Target="https://www.google.com/maps/dir/?api=1&amp;origin=Lucky+Frog+Photo+Booth+%7C+Video+Booth+Rental+Los+Angeles&amp;origin_place_id=undefined&amp;destination=Panda+Express&amp;destination_place_id=ChIJo3h_9V8p3YARydTBv3uGCcg&amp;travelmode=driving" TargetMode="External"/><Relationship Id="rId649" Type="http://schemas.openxmlformats.org/officeDocument/2006/relationships/hyperlink" Target="https://maps.google.com?saddr=33.835649,-118.0405814&amp;daddr=33.80665229999999,-117.912121" TargetMode="External"/><Relationship Id="rId406" Type="http://schemas.openxmlformats.org/officeDocument/2006/relationships/hyperlink" Target="https://www.google.com/maps/dir/?api=1&amp;origin=Lucky+Frog+Photo+Booth+%7C+Video+Booth+Rental+Los+Angeles&amp;origin_place_id=undefined&amp;destination=Panda+Express&amp;destination_place_id=ChIJo3h_9V8p3YARydTBv3uGCcg&amp;travelmode=best" TargetMode="External"/><Relationship Id="rId648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bicycling" TargetMode="External"/><Relationship Id="rId405" Type="http://schemas.openxmlformats.org/officeDocument/2006/relationships/hyperlink" Target="https://www.google.com/maps/dir/33.835649,-118.0405814/33.85355190000001,-117.9972968" TargetMode="External"/><Relationship Id="rId647" Type="http://schemas.openxmlformats.org/officeDocument/2006/relationships/hyperlink" Target="https://www.google.com/maps/dir/?api=1&amp;origin=Lucky+Frog+Photo+Booth+%7C+Video+Booth+Rental+Los+Angeles&amp;origin_place_id=undefined&amp;destination=House+of+Blues+Anaheim&amp;destination_place_id=ChIJc4y_idjX3IARMRg3qcsJwC8&amp;travelmode=driving" TargetMode="External"/><Relationship Id="rId889" Type="http://schemas.openxmlformats.org/officeDocument/2006/relationships/hyperlink" Target="https://maps.google.com?saddr=33.835649,-118.0405814&amp;daddr=33.78239,-117.892365" TargetMode="External"/><Relationship Id="rId880" Type="http://schemas.openxmlformats.org/officeDocument/2006/relationships/hyperlink" Target="https://www.google.com/maps/dir/33.835649,-118.0405814/33.7811923,-117.8926148" TargetMode="External"/><Relationship Id="rId400" Type="http://schemas.openxmlformats.org/officeDocument/2006/relationships/hyperlink" Target="https://www.google.com/maps/dir/33.835649,-118.0405814/33.761486,-118.190268" TargetMode="External"/><Relationship Id="rId642" Type="http://schemas.openxmlformats.org/officeDocument/2006/relationships/hyperlink" Target="https://www.google.com/maps/dir/?api=1&amp;origin=Lucky+Frog+Photo+Booth+%7C+Video+Booth+Rental+Los+Angeles&amp;origin_place_id=undefined&amp;destination=Ann+Taylor+Factory+Store&amp;destination_place_id=ChIJl0znByfY3IARD-RdBQC5cKQ&amp;travelmode=driving" TargetMode="External"/><Relationship Id="rId884" Type="http://schemas.openxmlformats.org/officeDocument/2006/relationships/hyperlink" Target="https://maps.google.com?saddr=33.835649,-118.0405814&amp;daddr=33.8657845,-117.886255" TargetMode="External"/><Relationship Id="rId641" Type="http://schemas.openxmlformats.org/officeDocument/2006/relationships/hyperlink" Target="https://www.google.com/maps/dir/?api=1&amp;origin=Lucky+Frog+Photo+Booth+%7C+Video+Booth+Rental+Los+Angeles&amp;origin_place_id=undefined&amp;destination=Ann+Taylor+Factory+Store&amp;destination_place_id=ChIJl0znByfY3IARD-RdBQC5cKQ&amp;travelmode=best" TargetMode="External"/><Relationship Id="rId883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9ZVGjn7W3IAR9DG_IBCDaK4&amp;travelmode=bicycling" TargetMode="External"/><Relationship Id="rId640" Type="http://schemas.openxmlformats.org/officeDocument/2006/relationships/hyperlink" Target="https://www.google.com/maps/dir/33.835649,-118.0405814/33.7316493,-117.9944526" TargetMode="External"/><Relationship Id="rId882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9ZVGjn7W3IAR9DG_IBCDaK4&amp;travelmode=driving" TargetMode="External"/><Relationship Id="rId881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9ZVGjn7W3IAR9DG_IBCDaK4&amp;travelmode=best" TargetMode="External"/><Relationship Id="rId635" Type="http://schemas.openxmlformats.org/officeDocument/2006/relationships/hyperlink" Target="https://www.google.com/maps/dir/33.835649,-118.0405814/33.9369048,-118.121117" TargetMode="External"/><Relationship Id="rId877" Type="http://schemas.openxmlformats.org/officeDocument/2006/relationships/hyperlink" Target="https://www.google.com/maps/dir/?api=1&amp;origin=Lucky+Frog+Photo+Booth+%7C+Video+Booth+Rental+Los+Angeles&amp;origin_place_id=undefined&amp;destination=Banana+Republic+Factory+Store&amp;destination_place_id=ChIJkZ3CESfY3IAR6ic20Xustpw&amp;travelmode=driving" TargetMode="External"/><Relationship Id="rId634" Type="http://schemas.openxmlformats.org/officeDocument/2006/relationships/hyperlink" Target="https://maps.google.com?saddr=33.835649,-118.0405814&amp;daddr=33.9369048,-118.121117" TargetMode="External"/><Relationship Id="rId876" Type="http://schemas.openxmlformats.org/officeDocument/2006/relationships/hyperlink" Target="https://www.google.com/maps/dir/?api=1&amp;origin=Lucky+Frog+Photo+Booth+%7C+Video+Booth+Rental+Los+Angeles&amp;origin_place_id=undefined&amp;destination=Banana+Republic+Factory+Store&amp;destination_place_id=ChIJkZ3CESfY3IAR6ic20Xustpw&amp;travelmode=best" TargetMode="External"/><Relationship Id="rId633" Type="http://schemas.openxmlformats.org/officeDocument/2006/relationships/hyperlink" Target="https://www.google.com/maps/dir/?api=1&amp;origin=Lucky+Frog+Photo+Booth+%7C+Video+Booth+Rental+Los+Angeles&amp;origin_place_id=undefined&amp;destination=JCPenney&amp;destination_place_id=ChIJM5HqEILNwoARQyvIYjKQlq0&amp;travelmode=bicycling" TargetMode="External"/><Relationship Id="rId875" Type="http://schemas.openxmlformats.org/officeDocument/2006/relationships/hyperlink" Target="https://www.google.com/maps/dir/33.835649,-118.0405814/33.78427990000001,-117.8932199" TargetMode="External"/><Relationship Id="rId632" Type="http://schemas.openxmlformats.org/officeDocument/2006/relationships/hyperlink" Target="https://www.google.com/maps/dir/?api=1&amp;origin=Lucky+Frog+Photo+Booth+%7C+Video+Booth+Rental+Los+Angeles&amp;origin_place_id=undefined&amp;destination=JCPenney&amp;destination_place_id=ChIJM5HqEILNwoARQyvIYjKQlq0&amp;travelmode=driving" TargetMode="External"/><Relationship Id="rId874" Type="http://schemas.openxmlformats.org/officeDocument/2006/relationships/hyperlink" Target="https://maps.google.com?saddr=33.835649,-118.0405814&amp;daddr=33.78427990000001,-117.8932199" TargetMode="External"/><Relationship Id="rId639" Type="http://schemas.openxmlformats.org/officeDocument/2006/relationships/hyperlink" Target="https://maps.google.com?saddr=33.835649,-118.0405814&amp;daddr=33.7316493,-117.9944526" TargetMode="External"/><Relationship Id="rId638" Type="http://schemas.openxmlformats.org/officeDocument/2006/relationships/hyperlink" Target="https://www.google.com/maps/dir/?api=1&amp;origin=Lucky+Frog+Photo+Booth+%7C+Video+Booth+Rental+Los+Angeles&amp;origin_place_id=undefined&amp;destination=Ulta+Beauty&amp;destination_place_id=ChIJS9ELiEIm3YARTMwlCI4aIcY&amp;travelmode=bicycling" TargetMode="External"/><Relationship Id="rId637" Type="http://schemas.openxmlformats.org/officeDocument/2006/relationships/hyperlink" Target="https://www.google.com/maps/dir/?api=1&amp;origin=Lucky+Frog+Photo+Booth+%7C+Video+Booth+Rental+Los+Angeles&amp;origin_place_id=undefined&amp;destination=Ulta+Beauty&amp;destination_place_id=ChIJS9ELiEIm3YARTMwlCI4aIcY&amp;travelmode=driving" TargetMode="External"/><Relationship Id="rId879" Type="http://schemas.openxmlformats.org/officeDocument/2006/relationships/hyperlink" Target="https://maps.google.com?saddr=33.835649,-118.0405814&amp;daddr=33.7811923,-117.8926148" TargetMode="External"/><Relationship Id="rId636" Type="http://schemas.openxmlformats.org/officeDocument/2006/relationships/hyperlink" Target="https://www.google.com/maps/dir/?api=1&amp;origin=Lucky+Frog+Photo+Booth+%7C+Video+Booth+Rental+Los+Angeles&amp;origin_place_id=undefined&amp;destination=Ulta+Beauty&amp;destination_place_id=ChIJS9ELiEIm3YARTMwlCI4aIcY&amp;travelmode=best" TargetMode="External"/><Relationship Id="rId878" Type="http://schemas.openxmlformats.org/officeDocument/2006/relationships/hyperlink" Target="https://www.google.com/maps/dir/?api=1&amp;origin=Lucky+Frog+Photo+Booth+%7C+Video+Booth+Rental+Los+Angeles&amp;origin_place_id=undefined&amp;destination=Banana+Republic+Factory+Store&amp;destination_place_id=ChIJkZ3CESfY3IAR6ic20Xustpw&amp;travelmode=bicycling" TargetMode="External"/><Relationship Id="rId631" Type="http://schemas.openxmlformats.org/officeDocument/2006/relationships/hyperlink" Target="https://www.google.com/maps/dir/?api=1&amp;origin=Lucky+Frog+Photo+Booth+%7C+Video+Booth+Rental+Los+Angeles&amp;origin_place_id=undefined&amp;destination=JCPenney&amp;destination_place_id=ChIJM5HqEILNwoARQyvIYjKQlq0&amp;travelmode=best" TargetMode="External"/><Relationship Id="rId873" Type="http://schemas.openxmlformats.org/officeDocument/2006/relationships/hyperlink" Target="https://www.google.com/maps/dir/?api=1&amp;origin=Lucky+Frog+Photo+Booth+%7C+Video+Booth+Rental+Los+Angeles&amp;origin_place_id=undefined&amp;destination=Finish+Line&amp;destination_place_id=ChIJuxx8mybY3IARx9NMgZD5Qys&amp;travelmode=bicycling" TargetMode="External"/><Relationship Id="rId630" Type="http://schemas.openxmlformats.org/officeDocument/2006/relationships/hyperlink" Target="https://www.google.com/maps/dir/33.835649,-118.0405814/33.874483,-118.021965" TargetMode="External"/><Relationship Id="rId872" Type="http://schemas.openxmlformats.org/officeDocument/2006/relationships/hyperlink" Target="https://www.google.com/maps/dir/?api=1&amp;origin=Lucky+Frog+Photo+Booth+%7C+Video+Booth+Rental+Los+Angeles&amp;origin_place_id=undefined&amp;destination=Finish+Line&amp;destination_place_id=ChIJuxx8mybY3IARx9NMgZD5Qys&amp;travelmode=driving" TargetMode="External"/><Relationship Id="rId871" Type="http://schemas.openxmlformats.org/officeDocument/2006/relationships/hyperlink" Target="https://www.google.com/maps/dir/?api=1&amp;origin=Lucky+Frog+Photo+Booth+%7C+Video+Booth+Rental+Los+Angeles&amp;origin_place_id=undefined&amp;destination=Finish+Line&amp;destination_place_id=ChIJuxx8mybY3IARx9NMgZD5Qys&amp;travelmode=best" TargetMode="External"/><Relationship Id="rId870" Type="http://schemas.openxmlformats.org/officeDocument/2006/relationships/hyperlink" Target="https://www.google.com/maps/dir/33.835649,-118.0405814/33.8451353,-117.9870888" TargetMode="External"/><Relationship Id="rId829" Type="http://schemas.openxmlformats.org/officeDocument/2006/relationships/hyperlink" Target="https://maps.google.com?saddr=33.835649,-118.0405814&amp;daddr=33.7827101,-117.89208" TargetMode="External"/><Relationship Id="rId828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l0znByfY3IARF4NKed-Q8wE&amp;travelmode=bicycling" TargetMode="External"/><Relationship Id="rId827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l0znByfY3IARF4NKed-Q8wE&amp;travelmode=driving" TargetMode="External"/><Relationship Id="rId822" Type="http://schemas.openxmlformats.org/officeDocument/2006/relationships/hyperlink" Target="https://www.google.com/maps/dir/?api=1&amp;origin=Lucky+Frog+Photo+Booth+%7C+Video+Booth+Rental+Los+Angeles&amp;origin_place_id=undefined&amp;destination=Levi%E2%80%99s+Outlet+Store&amp;destination_place_id=ChIJl0znByfY3IARXHhKm1MWjVI&amp;travelmode=driving" TargetMode="External"/><Relationship Id="rId821" Type="http://schemas.openxmlformats.org/officeDocument/2006/relationships/hyperlink" Target="https://www.google.com/maps/dir/?api=1&amp;origin=Lucky+Frog+Photo+Booth+%7C+Video+Booth+Rental+Los+Angeles&amp;origin_place_id=undefined&amp;destination=Levi%E2%80%99s+Outlet+Store&amp;destination_place_id=ChIJl0znByfY3IARXHhKm1MWjVI&amp;travelmode=best" TargetMode="External"/><Relationship Id="rId820" Type="http://schemas.openxmlformats.org/officeDocument/2006/relationships/hyperlink" Target="https://www.google.com/maps/dir/33.835649,-118.0405814/33.9157374,-117.8866532" TargetMode="External"/><Relationship Id="rId826" Type="http://schemas.openxmlformats.org/officeDocument/2006/relationships/hyperlink" Target="https://www.google.com/maps/dir/?api=1&amp;origin=Lucky+Frog+Photo+Booth+%7C+Video+Booth+Rental+Los+Angeles&amp;origin_place_id=undefined&amp;destination=Hollister+Co.&amp;destination_place_id=ChIJl0znByfY3IARF4NKed-Q8wE&amp;travelmode=best" TargetMode="External"/><Relationship Id="rId825" Type="http://schemas.openxmlformats.org/officeDocument/2006/relationships/hyperlink" Target="https://www.google.com/maps/dir/33.835649,-118.0405814/33.7814132,-117.8923112" TargetMode="External"/><Relationship Id="rId824" Type="http://schemas.openxmlformats.org/officeDocument/2006/relationships/hyperlink" Target="https://maps.google.com?saddr=33.835649,-118.0405814&amp;daddr=33.7814132,-117.8923112" TargetMode="External"/><Relationship Id="rId823" Type="http://schemas.openxmlformats.org/officeDocument/2006/relationships/hyperlink" Target="https://www.google.com/maps/dir/?api=1&amp;origin=Lucky+Frog+Photo+Booth+%7C+Video+Booth+Rental+Los+Angeles&amp;origin_place_id=undefined&amp;destination=Levi%E2%80%99s+Outlet+Store&amp;destination_place_id=ChIJl0znByfY3IARXHhKm1MWjVI&amp;travelmode=bicycling" TargetMode="External"/><Relationship Id="rId819" Type="http://schemas.openxmlformats.org/officeDocument/2006/relationships/hyperlink" Target="https://maps.google.com?saddr=33.835649,-118.0405814&amp;daddr=33.9157374,-117.8866532" TargetMode="External"/><Relationship Id="rId818" Type="http://schemas.openxmlformats.org/officeDocument/2006/relationships/hyperlink" Target="https://www.google.com/maps/dir/?api=1&amp;origin=Lucky+Frog+Photo+Booth+%7C+Video+Booth+Rental+Los+Angeles&amp;origin_place_id=undefined&amp;destination=Apple+Brea+Mall&amp;destination_place_id=ChIJxf___-_U3IARAYBCGNp8oyo&amp;travelmode=bicycling" TargetMode="External"/><Relationship Id="rId817" Type="http://schemas.openxmlformats.org/officeDocument/2006/relationships/hyperlink" Target="https://www.google.com/maps/dir/?api=1&amp;origin=Lucky+Frog+Photo+Booth+%7C+Video+Booth+Rental+Los+Angeles&amp;origin_place_id=undefined&amp;destination=Apple+Brea+Mall&amp;destination_place_id=ChIJxf___-_U3IARAYBCGNp8oyo&amp;travelmode=driving" TargetMode="External"/><Relationship Id="rId816" Type="http://schemas.openxmlformats.org/officeDocument/2006/relationships/hyperlink" Target="https://www.google.com/maps/dir/?api=1&amp;origin=Lucky+Frog+Photo+Booth+%7C+Video+Booth+Rental+Los+Angeles&amp;origin_place_id=undefined&amp;destination=Apple+Brea+Mall&amp;destination_place_id=ChIJxf___-_U3IARAYBCGNp8oyo&amp;travelmode=best" TargetMode="External"/><Relationship Id="rId811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8565_XMt3YARx4UIKYn6qDc&amp;travelmode=best" TargetMode="External"/><Relationship Id="rId810" Type="http://schemas.openxmlformats.org/officeDocument/2006/relationships/hyperlink" Target="https://www.google.com/maps/dir/33.835649,-118.0405814/33.7839766,-117.8935568" TargetMode="External"/><Relationship Id="rId815" Type="http://schemas.openxmlformats.org/officeDocument/2006/relationships/hyperlink" Target="https://www.google.com/maps/dir/33.835649,-118.0405814/33.859973,-118.093031" TargetMode="External"/><Relationship Id="rId814" Type="http://schemas.openxmlformats.org/officeDocument/2006/relationships/hyperlink" Target="https://maps.google.com?saddr=33.835649,-118.0405814&amp;daddr=33.859973,-118.093031" TargetMode="External"/><Relationship Id="rId813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8565_XMt3YARx4UIKYn6qDc&amp;travelmode=bicycling" TargetMode="External"/><Relationship Id="rId812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8565_XMt3YARx4UIKYn6qDc&amp;travelmode=driving" TargetMode="External"/><Relationship Id="rId609" Type="http://schemas.openxmlformats.org/officeDocument/2006/relationships/hyperlink" Target="https://maps.google.com?saddr=33.835649,-118.0405814&amp;daddr=33.8622482,-118.0948809" TargetMode="External"/><Relationship Id="rId608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bicycling" TargetMode="External"/><Relationship Id="rId607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driving" TargetMode="External"/><Relationship Id="rId849" Type="http://schemas.openxmlformats.org/officeDocument/2006/relationships/hyperlink" Target="https://maps.google.com?saddr=33.835649,-118.0405814&amp;daddr=33.77279869999999,-117.9406437" TargetMode="External"/><Relationship Id="rId602" Type="http://schemas.openxmlformats.org/officeDocument/2006/relationships/hyperlink" Target="https://www.google.com/maps/dir/?api=1&amp;origin=Lucky+Frog+Photo+Booth+%7C+Video+Booth+Rental+Los+Angeles&amp;origin_place_id=undefined&amp;destination=Hotel+Pepper+Tree+Boutique+Kitchen+Studios+-+Anaheim&amp;destination_place_id=ChIJo89Io54p3YARAl5rfatCgXE&amp;travelmode=driving" TargetMode="External"/><Relationship Id="rId844" Type="http://schemas.openxmlformats.org/officeDocument/2006/relationships/hyperlink" Target="https://maps.google.com?saddr=33.835649,-118.0405814&amp;daddr=33.77619549999999,-117.8692514" TargetMode="External"/><Relationship Id="rId601" Type="http://schemas.openxmlformats.org/officeDocument/2006/relationships/hyperlink" Target="https://www.google.com/maps/dir/?api=1&amp;origin=Lucky+Frog+Photo+Booth+%7C+Video+Booth+Rental+Los+Angeles&amp;origin_place_id=undefined&amp;destination=Hotel+Pepper+Tree+Boutique+Kitchen+Studios+-+Anaheim&amp;destination_place_id=ChIJo89Io54p3YARAl5rfatCgXE&amp;travelmode=best" TargetMode="External"/><Relationship Id="rId843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ReOKz87Z3IARMKV4W1Nl9WI&amp;travelmode=bicycling" TargetMode="External"/><Relationship Id="rId600" Type="http://schemas.openxmlformats.org/officeDocument/2006/relationships/hyperlink" Target="https://www.google.com/maps/dir/33.835649,-118.0405814/33.8439184,-117.9887352" TargetMode="External"/><Relationship Id="rId842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ReOKz87Z3IARMKV4W1Nl9WI&amp;travelmode=driving" TargetMode="External"/><Relationship Id="rId841" Type="http://schemas.openxmlformats.org/officeDocument/2006/relationships/hyperlink" Target="https://www.google.com/maps/dir/?api=1&amp;origin=Lucky+Frog+Photo+Booth+%7C+Video+Booth+Rental+Los+Angeles&amp;origin_place_id=undefined&amp;destination=Macy's&amp;destination_place_id=ChIJReOKz87Z3IARMKV4W1Nl9WI&amp;travelmode=best" TargetMode="External"/><Relationship Id="rId606" Type="http://schemas.openxmlformats.org/officeDocument/2006/relationships/hyperlink" Target="https://www.google.com/maps/dir/?api=1&amp;origin=Lucky+Frog+Photo+Booth+%7C+Video+Booth+Rental+Los+Angeles&amp;origin_place_id=undefined&amp;destination=Los+Cerritos+Center&amp;destination_place_id=ChIJ539XJnQt3YARx_PLXvgj8rI&amp;travelmode=best" TargetMode="External"/><Relationship Id="rId848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E2GZbAoo3YARdJfsuT5AMJ8&amp;travelmode=bicycling" TargetMode="External"/><Relationship Id="rId605" Type="http://schemas.openxmlformats.org/officeDocument/2006/relationships/hyperlink" Target="https://www.google.com/maps/dir/33.835649,-118.0405814/33.832962,-117.967073" TargetMode="External"/><Relationship Id="rId847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E2GZbAoo3YARdJfsuT5AMJ8&amp;travelmode=driving" TargetMode="External"/><Relationship Id="rId604" Type="http://schemas.openxmlformats.org/officeDocument/2006/relationships/hyperlink" Target="https://maps.google.com?saddr=33.835649,-118.0405814&amp;daddr=33.832962,-117.967073" TargetMode="External"/><Relationship Id="rId846" Type="http://schemas.openxmlformats.org/officeDocument/2006/relationships/hyperlink" Target="https://www.google.com/maps/dir/?api=1&amp;origin=Lucky+Frog+Photo+Booth+%7C+Video+Booth+Rental+Los+Angeles&amp;origin_place_id=undefined&amp;destination=Costco+Wholesale&amp;destination_place_id=ChIJE2GZbAoo3YARdJfsuT5AMJ8&amp;travelmode=best" TargetMode="External"/><Relationship Id="rId603" Type="http://schemas.openxmlformats.org/officeDocument/2006/relationships/hyperlink" Target="https://www.google.com/maps/dir/?api=1&amp;origin=Lucky+Frog+Photo+Booth+%7C+Video+Booth+Rental+Los+Angeles&amp;origin_place_id=undefined&amp;destination=Hotel+Pepper+Tree+Boutique+Kitchen+Studios+-+Anaheim&amp;destination_place_id=ChIJo89Io54p3YARAl5rfatCgXE&amp;travelmode=bicycling" TargetMode="External"/><Relationship Id="rId845" Type="http://schemas.openxmlformats.org/officeDocument/2006/relationships/hyperlink" Target="https://www.google.com/maps/dir/33.835649,-118.0405814/33.77619549999999,-117.8692514" TargetMode="External"/><Relationship Id="rId840" Type="http://schemas.openxmlformats.org/officeDocument/2006/relationships/hyperlink" Target="https://www.google.com/maps/dir/33.835649,-118.0405814/33.9181747,-117.9936307" TargetMode="External"/><Relationship Id="rId839" Type="http://schemas.openxmlformats.org/officeDocument/2006/relationships/hyperlink" Target="https://maps.google.com?saddr=33.835649,-118.0405814&amp;daddr=33.9181747,-117.9936307" TargetMode="External"/><Relationship Id="rId838" Type="http://schemas.openxmlformats.org/officeDocument/2006/relationships/hyperlink" Target="https://www.google.com/maps/dir/?api=1&amp;origin=Lucky+Frog+Photo+Booth+%7C+Video+Booth+Rental+Los+Angeles&amp;origin_place_id=undefined&amp;destination=Savers&amp;destination_place_id=ChIJTed4PzYr3YARPvMnghfObSY&amp;travelmode=bicycling" TargetMode="External"/><Relationship Id="rId833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Z0f6Z9Yz3YAR14Hmm8HVYDM&amp;travelmode=bicycling" TargetMode="External"/><Relationship Id="rId832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Z0f6Z9Yz3YAR14Hmm8HVYDM&amp;travelmode=driving" TargetMode="External"/><Relationship Id="rId831" Type="http://schemas.openxmlformats.org/officeDocument/2006/relationships/hyperlink" Target="https://www.google.com/maps/dir/?api=1&amp;origin=Lucky+Frog+Photo+Booth+%7C+Video+Booth+Rental+Los+Angeles&amp;origin_place_id=undefined&amp;destination=The+Home+Depot&amp;destination_place_id=ChIJZ0f6Z9Yz3YAR14Hmm8HVYDM&amp;travelmode=best" TargetMode="External"/><Relationship Id="rId830" Type="http://schemas.openxmlformats.org/officeDocument/2006/relationships/hyperlink" Target="https://www.google.com/maps/dir/33.835649,-118.0405814/33.7827101,-117.89208" TargetMode="External"/><Relationship Id="rId837" Type="http://schemas.openxmlformats.org/officeDocument/2006/relationships/hyperlink" Target="https://www.google.com/maps/dir/?api=1&amp;origin=Lucky+Frog+Photo+Booth+%7C+Video+Booth+Rental+Los+Angeles&amp;origin_place_id=undefined&amp;destination=Savers&amp;destination_place_id=ChIJTed4PzYr3YARPvMnghfObSY&amp;travelmode=driving" TargetMode="External"/><Relationship Id="rId836" Type="http://schemas.openxmlformats.org/officeDocument/2006/relationships/hyperlink" Target="https://www.google.com/maps/dir/?api=1&amp;origin=Lucky+Frog+Photo+Booth+%7C+Video+Booth+Rental+Los+Angeles&amp;origin_place_id=undefined&amp;destination=Savers&amp;destination_place_id=ChIJTed4PzYr3YARPvMnghfObSY&amp;travelmode=best" TargetMode="External"/><Relationship Id="rId835" Type="http://schemas.openxmlformats.org/officeDocument/2006/relationships/hyperlink" Target="https://www.google.com/maps/dir/33.835649,-118.0405814/33.8017165,-118.1658432" TargetMode="External"/><Relationship Id="rId834" Type="http://schemas.openxmlformats.org/officeDocument/2006/relationships/hyperlink" Target="https://maps.google.com?saddr=33.835649,-118.0405814&amp;daddr=33.8017165,-118.1658432" TargetMode="External"/><Relationship Id="rId228" Type="http://schemas.openxmlformats.org/officeDocument/2006/relationships/hyperlink" Target="https://www.google.com/maps/dir/?api=1&amp;origin=Lucky+Frog+Photo+Booth+%7C+Video+Booth+Rental+Los+Angeles&amp;origin_place_id=undefined&amp;destination=Sunset+View+Park&amp;destination_place_id=ChIJfT70Z34x3YARf2o2zs-Dong&amp;travelmode=bicycling" TargetMode="External"/><Relationship Id="rId227" Type="http://schemas.openxmlformats.org/officeDocument/2006/relationships/hyperlink" Target="https://www.google.com/maps/dir/?api=1&amp;origin=Lucky+Frog+Photo+Booth+%7C+Video+Booth+Rental+Los+Angeles&amp;origin_place_id=undefined&amp;destination=Sunset+View+Park&amp;destination_place_id=ChIJfT70Z34x3YARf2o2zs-Dong&amp;travelmode=driving" TargetMode="External"/><Relationship Id="rId469" Type="http://schemas.openxmlformats.org/officeDocument/2006/relationships/hyperlink" Target="https://maps.google.com?saddr=33.835649,-118.0405814&amp;daddr=33.80386860000001,-117.9109459" TargetMode="External"/><Relationship Id="rId226" Type="http://schemas.openxmlformats.org/officeDocument/2006/relationships/hyperlink" Target="https://www.google.com/maps/dir/?api=1&amp;origin=Lucky+Frog+Photo+Booth+%7C+Video+Booth+Rental+Los+Angeles&amp;origin_place_id=undefined&amp;destination=Sunset+View+Park&amp;destination_place_id=ChIJfT70Z34x3YARf2o2zs-Dong&amp;travelmode=best" TargetMode="External"/><Relationship Id="rId468" Type="http://schemas.openxmlformats.org/officeDocument/2006/relationships/hyperlink" Target="https://www.google.com/maps/dir/?api=1&amp;origin=Lucky+Frog+Photo+Booth+%7C+Video+Booth+Rental+Los+Angeles&amp;origin_place_id=undefined&amp;destination=P.F.+Chang's&amp;destination_place_id=ChIJATN5HsPX3IARJLJX9__VqaE&amp;travelmode=bicycling" TargetMode="External"/><Relationship Id="rId225" Type="http://schemas.openxmlformats.org/officeDocument/2006/relationships/hyperlink" Target="https://www.google.com/maps/dir/33.835649,-118.0405814/33.7497605,-118.0884234" TargetMode="External"/><Relationship Id="rId467" Type="http://schemas.openxmlformats.org/officeDocument/2006/relationships/hyperlink" Target="https://www.google.com/maps/dir/?api=1&amp;origin=Lucky+Frog+Photo+Booth+%7C+Video+Booth+Rental+Los+Angeles&amp;origin_place_id=undefined&amp;destination=P.F.+Chang's&amp;destination_place_id=ChIJATN5HsPX3IARJLJX9__VqaE&amp;travelmode=driving" TargetMode="External"/><Relationship Id="rId229" Type="http://schemas.openxmlformats.org/officeDocument/2006/relationships/hyperlink" Target="https://maps.google.com?saddr=33.835649,-118.0405814&amp;daddr=33.7987141,-118.1636573" TargetMode="External"/><Relationship Id="rId220" Type="http://schemas.openxmlformats.org/officeDocument/2006/relationships/hyperlink" Target="https://www.google.com/maps/dir/33.835649,-118.0405814/33.7601417,-118.1951111" TargetMode="External"/><Relationship Id="rId462" Type="http://schemas.openxmlformats.org/officeDocument/2006/relationships/hyperlink" Target="https://www.google.com/maps/dir/?api=1&amp;origin=Lucky+Frog+Photo+Booth+%7C+Video+Booth+Rental+Los+Angeles&amp;origin_place_id=undefined&amp;destination=The+Old+Spaghetti+Factory&amp;destination_place_id=ChIJ9aU7G_jV3IARCNUarZjCHA8&amp;travelmode=driving" TargetMode="External"/><Relationship Id="rId461" Type="http://schemas.openxmlformats.org/officeDocument/2006/relationships/hyperlink" Target="https://www.google.com/maps/dir/?api=1&amp;origin=Lucky+Frog+Photo+Booth+%7C+Video+Booth+Rental+Los+Angeles&amp;origin_place_id=undefined&amp;destination=The+Old+Spaghetti+Factory&amp;destination_place_id=ChIJ9aU7G_jV3IARCNUarZjCHA8&amp;travelmode=best" TargetMode="External"/><Relationship Id="rId460" Type="http://schemas.openxmlformats.org/officeDocument/2006/relationships/hyperlink" Target="https://www.google.com/maps/dir/33.835649,-118.0405814/33.7618712,-118.1169884" TargetMode="External"/><Relationship Id="rId224" Type="http://schemas.openxmlformats.org/officeDocument/2006/relationships/hyperlink" Target="https://maps.google.com?saddr=33.835649,-118.0405814&amp;daddr=33.7497605,-118.0884234" TargetMode="External"/><Relationship Id="rId466" Type="http://schemas.openxmlformats.org/officeDocument/2006/relationships/hyperlink" Target="https://www.google.com/maps/dir/?api=1&amp;origin=Lucky+Frog+Photo+Booth+%7C+Video+Booth+Rental+Los+Angeles&amp;origin_place_id=undefined&amp;destination=P.F.+Chang's&amp;destination_place_id=ChIJATN5HsPX3IARJLJX9__VqaE&amp;travelmode=best" TargetMode="External"/><Relationship Id="rId223" Type="http://schemas.openxmlformats.org/officeDocument/2006/relationships/hyperlink" Target="https://www.google.com/maps/dir/?api=1&amp;origin=Lucky+Frog+Photo+Booth+%7C+Video+Booth+Rental+Los+Angeles&amp;origin_place_id=undefined&amp;destination=Seal+Beach+National+Wildlife+Refuge&amp;destination_place_id=ChIJ9UqQKZMv3YARTcZ7Lh0mT1s&amp;travelmode=bicycling" TargetMode="External"/><Relationship Id="rId465" Type="http://schemas.openxmlformats.org/officeDocument/2006/relationships/hyperlink" Target="https://www.google.com/maps/dir/33.835649,-118.0405814/33.8690644,-117.9238634" TargetMode="External"/><Relationship Id="rId222" Type="http://schemas.openxmlformats.org/officeDocument/2006/relationships/hyperlink" Target="https://www.google.com/maps/dir/?api=1&amp;origin=Lucky+Frog+Photo+Booth+%7C+Video+Booth+Rental+Los+Angeles&amp;origin_place_id=undefined&amp;destination=Seal+Beach+National+Wildlife+Refuge&amp;destination_place_id=ChIJ9UqQKZMv3YARTcZ7Lh0mT1s&amp;travelmode=driving" TargetMode="External"/><Relationship Id="rId464" Type="http://schemas.openxmlformats.org/officeDocument/2006/relationships/hyperlink" Target="https://maps.google.com?saddr=33.835649,-118.0405814&amp;daddr=33.8690644,-117.9238634" TargetMode="External"/><Relationship Id="rId221" Type="http://schemas.openxmlformats.org/officeDocument/2006/relationships/hyperlink" Target="https://www.google.com/maps/dir/?api=1&amp;origin=Lucky+Frog+Photo+Booth+%7C+Video+Booth+Rental+Los+Angeles&amp;origin_place_id=undefined&amp;destination=Seal+Beach+National+Wildlife+Refuge&amp;destination_place_id=ChIJ9UqQKZMv3YARTcZ7Lh0mT1s&amp;travelmode=best" TargetMode="External"/><Relationship Id="rId463" Type="http://schemas.openxmlformats.org/officeDocument/2006/relationships/hyperlink" Target="https://www.google.com/maps/dir/?api=1&amp;origin=Lucky+Frog+Photo+Booth+%7C+Video+Booth+Rental+Los+Angeles&amp;origin_place_id=undefined&amp;destination=The+Old+Spaghetti+Factory&amp;destination_place_id=ChIJ9aU7G_jV3IARCNUarZjCHA8&amp;travelmode=bicycling" TargetMode="External"/><Relationship Id="rId217" Type="http://schemas.openxmlformats.org/officeDocument/2006/relationships/hyperlink" Target="https://www.google.com/maps/dir/?api=1&amp;origin=Lucky+Frog+Photo+Booth+%7C+Video+Booth+Rental+Los+Angeles&amp;origin_place_id=undefined&amp;destination=ShoreLine+Aquatic+Park&amp;destination_place_id=ChIJEWc44S8x3YARWpCWKFHCoGY&amp;travelmode=driving" TargetMode="External"/><Relationship Id="rId459" Type="http://schemas.openxmlformats.org/officeDocument/2006/relationships/hyperlink" Target="https://maps.google.com?saddr=33.835649,-118.0405814&amp;daddr=33.7618712,-118.1169884" TargetMode="External"/><Relationship Id="rId216" Type="http://schemas.openxmlformats.org/officeDocument/2006/relationships/hyperlink" Target="https://www.google.com/maps/dir/?api=1&amp;origin=Lucky+Frog+Photo+Booth+%7C+Video+Booth+Rental+Los+Angeles&amp;origin_place_id=undefined&amp;destination=ShoreLine+Aquatic+Park&amp;destination_place_id=ChIJEWc44S8x3YARWpCWKFHCoGY&amp;travelmode=best" TargetMode="External"/><Relationship Id="rId458" Type="http://schemas.openxmlformats.org/officeDocument/2006/relationships/hyperlink" Target="https://www.google.com/maps/dir/?api=1&amp;origin=Lucky+Frog+Photo+Booth+%7C+Video+Booth+Rental+Los+Angeles&amp;origin_place_id=undefined&amp;destination=Tantalum+Restaurant&amp;destination_place_id=ChIJf93IyCcw3YARWfdXmU01sRc&amp;travelmode=bicycling" TargetMode="External"/><Relationship Id="rId215" Type="http://schemas.openxmlformats.org/officeDocument/2006/relationships/hyperlink" Target="https://www.google.com/maps/dir/33.835649,-118.0405814/33.7694616,-118.1834921" TargetMode="External"/><Relationship Id="rId457" Type="http://schemas.openxmlformats.org/officeDocument/2006/relationships/hyperlink" Target="https://www.google.com/maps/dir/?api=1&amp;origin=Lucky+Frog+Photo+Booth+%7C+Video+Booth+Rental+Los+Angeles&amp;origin_place_id=undefined&amp;destination=Tantalum+Restaurant&amp;destination_place_id=ChIJf93IyCcw3YARWfdXmU01sRc&amp;travelmode=driving" TargetMode="External"/><Relationship Id="rId699" Type="http://schemas.openxmlformats.org/officeDocument/2006/relationships/hyperlink" Target="https://maps.google.com?saddr=33.835649,-118.0405814&amp;daddr=33.8634588,-118.0937519" TargetMode="External"/><Relationship Id="rId214" Type="http://schemas.openxmlformats.org/officeDocument/2006/relationships/hyperlink" Target="https://maps.google.com?saddr=33.835649,-118.0405814&amp;daddr=33.7694616,-118.1834921" TargetMode="External"/><Relationship Id="rId456" Type="http://schemas.openxmlformats.org/officeDocument/2006/relationships/hyperlink" Target="https://www.google.com/maps/dir/?api=1&amp;origin=Lucky+Frog+Photo+Booth+%7C+Video+Booth+Rental+Los+Angeles&amp;origin_place_id=undefined&amp;destination=Tantalum+Restaurant&amp;destination_place_id=ChIJf93IyCcw3YARWfdXmU01sRc&amp;travelmode=best" TargetMode="External"/><Relationship Id="rId698" Type="http://schemas.openxmlformats.org/officeDocument/2006/relationships/hyperlink" Target="https://www.google.com/maps/dir/?api=1&amp;origin=Lucky+Frog+Photo+Booth+%7C+Video+Booth+Rental+Los+Angeles&amp;origin_place_id=undefined&amp;destination=Nordstrom&amp;destination_place_id=ChIJAdw-Lp4t3YARD6A1YxrYEpM&amp;travelmode=bicycling" TargetMode="External"/><Relationship Id="rId219" Type="http://schemas.openxmlformats.org/officeDocument/2006/relationships/hyperlink" Target="https://maps.google.com?saddr=33.835649,-118.0405814&amp;daddr=33.7601417,-118.1951111" TargetMode="External"/><Relationship Id="rId218" Type="http://schemas.openxmlformats.org/officeDocument/2006/relationships/hyperlink" Target="https://www.google.com/maps/dir/?api=1&amp;origin=Lucky+Frog+Photo+Booth+%7C+Video+Booth+Rental+Los+Angeles&amp;origin_place_id=undefined&amp;destination=ShoreLine+Aquatic+Park&amp;destination_place_id=ChIJEWc44S8x3YARWpCWKFHCoGY&amp;travelmode=bicycling" TargetMode="External"/><Relationship Id="rId451" Type="http://schemas.openxmlformats.org/officeDocument/2006/relationships/hyperlink" Target="https://www.google.com/maps/dir/?api=1&amp;origin=Lucky+Frog+Photo+Booth+%7C+Video+Booth+Rental+Los+Angeles&amp;origin_place_id=undefined&amp;destination=Clearman's+North+Woods+Inn,+La+Mirada&amp;destination_place_id=ChIJt9989oQs3YAR7-9BW1FWS30&amp;travelmode=best" TargetMode="External"/><Relationship Id="rId693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TyHmt9wt3YARqiuyRYwMoRI&amp;travelmode=bicycling" TargetMode="External"/><Relationship Id="rId450" Type="http://schemas.openxmlformats.org/officeDocument/2006/relationships/hyperlink" Target="https://www.google.com/maps/dir/33.835649,-118.0405814/33.84641409999999,-117.9871864" TargetMode="External"/><Relationship Id="rId692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TyHmt9wt3YARqiuyRYwMoRI&amp;travelmode=driving" TargetMode="External"/><Relationship Id="rId691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TyHmt9wt3YARqiuyRYwMoRI&amp;travelmode=best" TargetMode="External"/><Relationship Id="rId690" Type="http://schemas.openxmlformats.org/officeDocument/2006/relationships/hyperlink" Target="https://www.google.com/maps/dir/33.835649,-118.0405814/33.73735509999999,-117.9151971" TargetMode="External"/><Relationship Id="rId213" Type="http://schemas.openxmlformats.org/officeDocument/2006/relationships/hyperlink" Target="https://www.google.com/maps/dir/?api=1&amp;origin=Lucky+Frog+Photo+Booth+%7C+Video+Booth+Rental+Los+Angeles&amp;origin_place_id=undefined&amp;destination=Kelly+House&amp;destination_place_id=ChIJMwcSyiIx3YAR9oicE-Ht5mU&amp;travelmode=bicycling" TargetMode="External"/><Relationship Id="rId455" Type="http://schemas.openxmlformats.org/officeDocument/2006/relationships/hyperlink" Target="https://www.google.com/maps/dir/33.835649,-118.0405814/33.8833333,-118.0263806" TargetMode="External"/><Relationship Id="rId697" Type="http://schemas.openxmlformats.org/officeDocument/2006/relationships/hyperlink" Target="https://www.google.com/maps/dir/?api=1&amp;origin=Lucky+Frog+Photo+Booth+%7C+Video+Booth+Rental+Los+Angeles&amp;origin_place_id=undefined&amp;destination=Nordstrom&amp;destination_place_id=ChIJAdw-Lp4t3YARD6A1YxrYEpM&amp;travelmode=driving" TargetMode="External"/><Relationship Id="rId212" Type="http://schemas.openxmlformats.org/officeDocument/2006/relationships/hyperlink" Target="https://www.google.com/maps/dir/?api=1&amp;origin=Lucky+Frog+Photo+Booth+%7C+Video+Booth+Rental+Los+Angeles&amp;origin_place_id=undefined&amp;destination=Kelly+House&amp;destination_place_id=ChIJMwcSyiIx3YAR9oicE-Ht5mU&amp;travelmode=driving" TargetMode="External"/><Relationship Id="rId454" Type="http://schemas.openxmlformats.org/officeDocument/2006/relationships/hyperlink" Target="https://maps.google.com?saddr=33.835649,-118.0405814&amp;daddr=33.8833333,-118.0263806" TargetMode="External"/><Relationship Id="rId696" Type="http://schemas.openxmlformats.org/officeDocument/2006/relationships/hyperlink" Target="https://www.google.com/maps/dir/?api=1&amp;origin=Lucky+Frog+Photo+Booth+%7C+Video+Booth+Rental+Los+Angeles&amp;origin_place_id=undefined&amp;destination=Nordstrom&amp;destination_place_id=ChIJAdw-Lp4t3YARD6A1YxrYEpM&amp;travelmode=best" TargetMode="External"/><Relationship Id="rId211" Type="http://schemas.openxmlformats.org/officeDocument/2006/relationships/hyperlink" Target="https://www.google.com/maps/dir/?api=1&amp;origin=Lucky+Frog+Photo+Booth+%7C+Video+Booth+Rental+Los+Angeles&amp;origin_place_id=undefined&amp;destination=Kelly+House&amp;destination_place_id=ChIJMwcSyiIx3YAR9oicE-Ht5mU&amp;travelmode=best" TargetMode="External"/><Relationship Id="rId453" Type="http://schemas.openxmlformats.org/officeDocument/2006/relationships/hyperlink" Target="https://www.google.com/maps/dir/?api=1&amp;origin=Lucky+Frog+Photo+Booth+%7C+Video+Booth+Rental+Los+Angeles&amp;origin_place_id=undefined&amp;destination=Clearman's+North+Woods+Inn,+La+Mirada&amp;destination_place_id=ChIJt9989oQs3YAR7-9BW1FWS30&amp;travelmode=bicycling" TargetMode="External"/><Relationship Id="rId695" Type="http://schemas.openxmlformats.org/officeDocument/2006/relationships/hyperlink" Target="https://www.google.com/maps/dir/33.835649,-118.0405814/33.8298751,-118.0842629" TargetMode="External"/><Relationship Id="rId210" Type="http://schemas.openxmlformats.org/officeDocument/2006/relationships/hyperlink" Target="https://www.google.com/maps/dir/33.835649,-118.0405814/33.7878618,-117.853114" TargetMode="External"/><Relationship Id="rId452" Type="http://schemas.openxmlformats.org/officeDocument/2006/relationships/hyperlink" Target="https://www.google.com/maps/dir/?api=1&amp;origin=Lucky+Frog+Photo+Booth+%7C+Video+Booth+Rental+Los+Angeles&amp;origin_place_id=undefined&amp;destination=Clearman's+North+Woods+Inn,+La+Mirada&amp;destination_place_id=ChIJt9989oQs3YAR7-9BW1FWS30&amp;travelmode=driving" TargetMode="External"/><Relationship Id="rId694" Type="http://schemas.openxmlformats.org/officeDocument/2006/relationships/hyperlink" Target="https://maps.google.com?saddr=33.835649,-118.0405814&amp;daddr=33.8298751,-118.0842629" TargetMode="External"/><Relationship Id="rId491" Type="http://schemas.openxmlformats.org/officeDocument/2006/relationships/hyperlink" Target="https://www.google.com/maps/dir/?api=1&amp;origin=Lucky+Frog+Photo+Booth+%7C+Video+Booth+Rental+Los+Angeles&amp;origin_place_id=undefined&amp;destination=Buffalo+Wild+Wings&amp;destination_place_id=ChIJ-7Cl7dgr3YAR-FGM1xR7RA8&amp;travelmode=best" TargetMode="External"/><Relationship Id="rId490" Type="http://schemas.openxmlformats.org/officeDocument/2006/relationships/hyperlink" Target="https://www.google.com/maps/dir/33.835649,-118.0405814/33.7697127,-118.1921103" TargetMode="External"/><Relationship Id="rId249" Type="http://schemas.openxmlformats.org/officeDocument/2006/relationships/hyperlink" Target="https://maps.google.com?saddr=33.835649,-118.0405814&amp;daddr=33.903739,-117.8651883" TargetMode="External"/><Relationship Id="rId248" Type="http://schemas.openxmlformats.org/officeDocument/2006/relationships/hyperlink" Target="https://www.google.com/maps/dir/?api=1&amp;origin=Lucky+Frog+Photo+Booth+%7C+Video+Booth+Rental+Los+Angeles&amp;origin_place_id=undefined&amp;destination=Tri-City+Park&amp;destination_place_id=ChIJl0TKIkXU3IARwjHULDgcB1c&amp;travelmode=bicycling" TargetMode="External"/><Relationship Id="rId247" Type="http://schemas.openxmlformats.org/officeDocument/2006/relationships/hyperlink" Target="https://www.google.com/maps/dir/?api=1&amp;origin=Lucky+Frog+Photo+Booth+%7C+Video+Booth+Rental+Los+Angeles&amp;origin_place_id=undefined&amp;destination=Tri-City+Park&amp;destination_place_id=ChIJl0TKIkXU3IARwjHULDgcB1c&amp;travelmode=driving" TargetMode="External"/><Relationship Id="rId489" Type="http://schemas.openxmlformats.org/officeDocument/2006/relationships/hyperlink" Target="https://maps.google.com?saddr=33.835649,-118.0405814&amp;daddr=33.7697127,-118.1921103" TargetMode="External"/><Relationship Id="rId242" Type="http://schemas.openxmlformats.org/officeDocument/2006/relationships/hyperlink" Target="https://www.google.com/maps/dir/?api=1&amp;origin=Lucky+Frog+Photo+Booth+%7C+Video+Booth+Rental+Los+Angeles&amp;origin_place_id=undefined&amp;destination=Laguna+Lake+Park&amp;destination_place_id=ChIJl2iDIY8q3YARjJuiD2cLzX4&amp;travelmode=driving" TargetMode="External"/><Relationship Id="rId484" Type="http://schemas.openxmlformats.org/officeDocument/2006/relationships/hyperlink" Target="https://maps.google.com?saddr=33.835649,-118.0405814&amp;daddr=33.8094877,-117.9237076" TargetMode="External"/><Relationship Id="rId241" Type="http://schemas.openxmlformats.org/officeDocument/2006/relationships/hyperlink" Target="https://www.google.com/maps/dir/?api=1&amp;origin=Lucky+Frog+Photo+Booth+%7C+Video+Booth+Rental+Los+Angeles&amp;origin_place_id=undefined&amp;destination=Laguna+Lake+Park&amp;destination_place_id=ChIJl2iDIY8q3YARjJuiD2cLzX4&amp;travelmode=best" TargetMode="External"/><Relationship Id="rId483" Type="http://schemas.openxmlformats.org/officeDocument/2006/relationships/hyperlink" Target="https://www.google.com/maps/dir/?api=1&amp;origin=Lucky+Frog+Photo+Booth+%7C+Video+Booth+Rental+Los+Angeles&amp;origin_place_id=undefined&amp;destination=Tortilla+Jo's&amp;destination_place_id=ChIJUWnAidjX3IARvvSDRTYLtDE&amp;travelmode=bicycling" TargetMode="External"/><Relationship Id="rId240" Type="http://schemas.openxmlformats.org/officeDocument/2006/relationships/hyperlink" Target="https://www.google.com/maps/dir/33.835649,-118.0405814/33.7499816,-118.1054627" TargetMode="External"/><Relationship Id="rId482" Type="http://schemas.openxmlformats.org/officeDocument/2006/relationships/hyperlink" Target="https://www.google.com/maps/dir/?api=1&amp;origin=Lucky+Frog+Photo+Booth+%7C+Video+Booth+Rental+Los+Angeles&amp;origin_place_id=undefined&amp;destination=Tortilla+Jo's&amp;destination_place_id=ChIJUWnAidjX3IARvvSDRTYLtDE&amp;travelmode=driving" TargetMode="External"/><Relationship Id="rId481" Type="http://schemas.openxmlformats.org/officeDocument/2006/relationships/hyperlink" Target="https://www.google.com/maps/dir/?api=1&amp;origin=Lucky+Frog+Photo+Booth+%7C+Video+Booth+Rental+Los+Angeles&amp;origin_place_id=undefined&amp;destination=Tortilla+Jo's&amp;destination_place_id=ChIJUWnAidjX3IARvvSDRTYLtDE&amp;travelmode=best" TargetMode="External"/><Relationship Id="rId246" Type="http://schemas.openxmlformats.org/officeDocument/2006/relationships/hyperlink" Target="https://www.google.com/maps/dir/?api=1&amp;origin=Lucky+Frog+Photo+Booth+%7C+Video+Booth+Rental+Los+Angeles&amp;origin_place_id=undefined&amp;destination=Tri-City+Park&amp;destination_place_id=ChIJl0TKIkXU3IARwjHULDgcB1c&amp;travelmode=best" TargetMode="External"/><Relationship Id="rId488" Type="http://schemas.openxmlformats.org/officeDocument/2006/relationships/hyperlink" Target="https://www.google.com/maps/dir/?api=1&amp;origin=Lucky+Frog+Photo+Booth+%7C+Video+Booth+Rental+Los+Angeles&amp;origin_place_id=undefined&amp;destination=Agaves+Kitchen+&amp;+Tequila&amp;destination_place_id=ChIJd_XJujkx3YARZ_no-f-koS8&amp;travelmode=bicycling" TargetMode="External"/><Relationship Id="rId245" Type="http://schemas.openxmlformats.org/officeDocument/2006/relationships/hyperlink" Target="https://www.google.com/maps/dir/33.835649,-118.0405814/33.9036277,-117.9397933" TargetMode="External"/><Relationship Id="rId487" Type="http://schemas.openxmlformats.org/officeDocument/2006/relationships/hyperlink" Target="https://www.google.com/maps/dir/?api=1&amp;origin=Lucky+Frog+Photo+Booth+%7C+Video+Booth+Rental+Los+Angeles&amp;origin_place_id=undefined&amp;destination=Agaves+Kitchen+&amp;+Tequila&amp;destination_place_id=ChIJd_XJujkx3YARZ_no-f-koS8&amp;travelmode=driving" TargetMode="External"/><Relationship Id="rId244" Type="http://schemas.openxmlformats.org/officeDocument/2006/relationships/hyperlink" Target="https://maps.google.com?saddr=33.835649,-118.0405814&amp;daddr=33.9036277,-117.9397933" TargetMode="External"/><Relationship Id="rId486" Type="http://schemas.openxmlformats.org/officeDocument/2006/relationships/hyperlink" Target="https://www.google.com/maps/dir/?api=1&amp;origin=Lucky+Frog+Photo+Booth+%7C+Video+Booth+Rental+Los+Angeles&amp;origin_place_id=undefined&amp;destination=Agaves+Kitchen+&amp;+Tequila&amp;destination_place_id=ChIJd_XJujkx3YARZ_no-f-koS8&amp;travelmode=best" TargetMode="External"/><Relationship Id="rId243" Type="http://schemas.openxmlformats.org/officeDocument/2006/relationships/hyperlink" Target="https://www.google.com/maps/dir/?api=1&amp;origin=Lucky+Frog+Photo+Booth+%7C+Video+Booth+Rental+Los+Angeles&amp;origin_place_id=undefined&amp;destination=Laguna+Lake+Park&amp;destination_place_id=ChIJl2iDIY8q3YARjJuiD2cLzX4&amp;travelmode=bicycling" TargetMode="External"/><Relationship Id="rId485" Type="http://schemas.openxmlformats.org/officeDocument/2006/relationships/hyperlink" Target="https://www.google.com/maps/dir/33.835649,-118.0405814/33.8094877,-117.9237076" TargetMode="External"/><Relationship Id="rId480" Type="http://schemas.openxmlformats.org/officeDocument/2006/relationships/hyperlink" Target="https://www.google.com/maps/dir/33.835649,-118.0405814/33.7557733,-117.9384558" TargetMode="External"/><Relationship Id="rId239" Type="http://schemas.openxmlformats.org/officeDocument/2006/relationships/hyperlink" Target="https://maps.google.com?saddr=33.835649,-118.0405814&amp;daddr=33.7499816,-118.1054627" TargetMode="External"/><Relationship Id="rId238" Type="http://schemas.openxmlformats.org/officeDocument/2006/relationships/hyperlink" Target="https://www.google.com/maps/dir/?api=1&amp;origin=Lucky+Frog+Photo+Booth+%7C+Video+Booth+Rental+Los+Angeles&amp;origin_place_id=undefined&amp;destination=Los+Cerritos+Wetlands&amp;destination_place_id=ChIJV7S22-Yv3YARDxQQatLNdB0&amp;travelmode=bicycling" TargetMode="External"/><Relationship Id="rId237" Type="http://schemas.openxmlformats.org/officeDocument/2006/relationships/hyperlink" Target="https://www.google.com/maps/dir/?api=1&amp;origin=Lucky+Frog+Photo+Booth+%7C+Video+Booth+Rental+Los+Angeles&amp;origin_place_id=undefined&amp;destination=Los+Cerritos+Wetlands&amp;destination_place_id=ChIJV7S22-Yv3YARDxQQatLNdB0&amp;travelmode=driving" TargetMode="External"/><Relationship Id="rId479" Type="http://schemas.openxmlformats.org/officeDocument/2006/relationships/hyperlink" Target="https://maps.google.com?saddr=33.835649,-118.0405814&amp;daddr=33.7557733,-117.9384558" TargetMode="External"/><Relationship Id="rId236" Type="http://schemas.openxmlformats.org/officeDocument/2006/relationships/hyperlink" Target="https://www.google.com/maps/dir/?api=1&amp;origin=Lucky+Frog+Photo+Booth+%7C+Video+Booth+Rental+Los+Angeles&amp;origin_place_id=undefined&amp;destination=Los+Cerritos+Wetlands&amp;destination_place_id=ChIJV7S22-Yv3YARDxQQatLNdB0&amp;travelmode=best" TargetMode="External"/><Relationship Id="rId478" Type="http://schemas.openxmlformats.org/officeDocument/2006/relationships/hyperlink" Target="https://www.google.com/maps/dir/?api=1&amp;origin=Lucky+Frog+Photo+Booth+%7C+Video+Booth+Rental+Los+Angeles&amp;origin_place_id=undefined&amp;destination=The+Boiling+Crab&amp;destination_place_id=ChIJVzGZCu0n3YARKGwJUX1Szqc&amp;travelmode=bicycling" TargetMode="External"/><Relationship Id="rId231" Type="http://schemas.openxmlformats.org/officeDocument/2006/relationships/hyperlink" Target="https://www.google.com/maps/dir/?api=1&amp;origin=Lucky+Frog+Photo+Booth+%7C+Video+Booth+Rental+Los+Angeles&amp;origin_place_id=undefined&amp;destination=The+Disneyland+Story+presenting+Great+Moments+with+Mr.+Lincoln&amp;destination_place_id=ChIJg_8WsdDX3IARe9H6iI-roWY&amp;travelmode=best" TargetMode="External"/><Relationship Id="rId473" Type="http://schemas.openxmlformats.org/officeDocument/2006/relationships/hyperlink" Target="https://www.google.com/maps/dir/?api=1&amp;origin=Lucky+Frog+Photo+Booth+%7C+Video+Booth+Rental+Los+Angeles&amp;origin_place_id=undefined&amp;destination=Bubba+Gump+Shrimp+Co.&amp;destination_place_id=ChIJATN5HsPX3IAREQbMVx0zLRA&amp;travelmode=bicycling" TargetMode="External"/><Relationship Id="rId230" Type="http://schemas.openxmlformats.org/officeDocument/2006/relationships/hyperlink" Target="https://www.google.com/maps/dir/33.835649,-118.0405814/33.7987141,-118.1636573" TargetMode="External"/><Relationship Id="rId472" Type="http://schemas.openxmlformats.org/officeDocument/2006/relationships/hyperlink" Target="https://www.google.com/maps/dir/?api=1&amp;origin=Lucky+Frog+Photo+Booth+%7C+Video+Booth+Rental+Los+Angeles&amp;origin_place_id=undefined&amp;destination=Bubba+Gump+Shrimp+Co.&amp;destination_place_id=ChIJATN5HsPX3IAREQbMVx0zLRA&amp;travelmode=driving" TargetMode="External"/><Relationship Id="rId471" Type="http://schemas.openxmlformats.org/officeDocument/2006/relationships/hyperlink" Target="https://www.google.com/maps/dir/?api=1&amp;origin=Lucky+Frog+Photo+Booth+%7C+Video+Booth+Rental+Los+Angeles&amp;origin_place_id=undefined&amp;destination=Bubba+Gump+Shrimp+Co.&amp;destination_place_id=ChIJATN5HsPX3IAREQbMVx0zLRA&amp;travelmode=best" TargetMode="External"/><Relationship Id="rId470" Type="http://schemas.openxmlformats.org/officeDocument/2006/relationships/hyperlink" Target="https://www.google.com/maps/dir/33.835649,-118.0405814/33.80386860000001,-117.9109459" TargetMode="External"/><Relationship Id="rId235" Type="http://schemas.openxmlformats.org/officeDocument/2006/relationships/hyperlink" Target="https://www.google.com/maps/dir/33.835649,-118.0405814/33.8102333,-117.9184917" TargetMode="External"/><Relationship Id="rId477" Type="http://schemas.openxmlformats.org/officeDocument/2006/relationships/hyperlink" Target="https://www.google.com/maps/dir/?api=1&amp;origin=Lucky+Frog+Photo+Booth+%7C+Video+Booth+Rental+Los+Angeles&amp;origin_place_id=undefined&amp;destination=The+Boiling+Crab&amp;destination_place_id=ChIJVzGZCu0n3YARKGwJUX1Szqc&amp;travelmode=driving" TargetMode="External"/><Relationship Id="rId234" Type="http://schemas.openxmlformats.org/officeDocument/2006/relationships/hyperlink" Target="https://maps.google.com?saddr=33.835649,-118.0405814&amp;daddr=33.8102333,-117.9184917" TargetMode="External"/><Relationship Id="rId476" Type="http://schemas.openxmlformats.org/officeDocument/2006/relationships/hyperlink" Target="https://www.google.com/maps/dir/?api=1&amp;origin=Lucky+Frog+Photo+Booth+%7C+Video+Booth+Rental+Los+Angeles&amp;origin_place_id=undefined&amp;destination=The+Boiling+Crab&amp;destination_place_id=ChIJVzGZCu0n3YARKGwJUX1Szqc&amp;travelmode=best" TargetMode="External"/><Relationship Id="rId233" Type="http://schemas.openxmlformats.org/officeDocument/2006/relationships/hyperlink" Target="https://www.google.com/maps/dir/?api=1&amp;origin=Lucky+Frog+Photo+Booth+%7C+Video+Booth+Rental+Los+Angeles&amp;origin_place_id=undefined&amp;destination=The+Disneyland+Story+presenting+Great+Moments+with+Mr.+Lincoln&amp;destination_place_id=ChIJg_8WsdDX3IARe9H6iI-roWY&amp;travelmode=bicycling" TargetMode="External"/><Relationship Id="rId475" Type="http://schemas.openxmlformats.org/officeDocument/2006/relationships/hyperlink" Target="https://www.google.com/maps/dir/33.835649,-118.0405814/33.8037163,-117.9118682" TargetMode="External"/><Relationship Id="rId232" Type="http://schemas.openxmlformats.org/officeDocument/2006/relationships/hyperlink" Target="https://www.google.com/maps/dir/?api=1&amp;origin=Lucky+Frog+Photo+Booth+%7C+Video+Booth+Rental+Los+Angeles&amp;origin_place_id=undefined&amp;destination=The+Disneyland+Story+presenting+Great+Moments+with+Mr.+Lincoln&amp;destination_place_id=ChIJg_8WsdDX3IARe9H6iI-roWY&amp;travelmode=driving" TargetMode="External"/><Relationship Id="rId474" Type="http://schemas.openxmlformats.org/officeDocument/2006/relationships/hyperlink" Target="https://maps.google.com?saddr=33.835649,-118.0405814&amp;daddr=33.8037163,-117.9118682" TargetMode="External"/><Relationship Id="rId426" Type="http://schemas.openxmlformats.org/officeDocument/2006/relationships/hyperlink" Target="https://www.google.com/maps/dir/?api=1&amp;origin=Lucky+Frog+Photo+Booth+%7C+Video+Booth+Rental+Los+Angeles&amp;origin_place_id=undefined&amp;destination=Fuji+Japan&amp;destination_place_id=ChIJh0OefQYm3YARtEa0iAoPM8c&amp;travelmode=best" TargetMode="External"/><Relationship Id="rId668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RSCJwQYm3YARn93PpnwmnYw&amp;travelmode=bicycling" TargetMode="External"/><Relationship Id="rId425" Type="http://schemas.openxmlformats.org/officeDocument/2006/relationships/hyperlink" Target="https://www.google.com/maps/dir/33.835649,-118.0405814/33.7598611,-118.1917967" TargetMode="External"/><Relationship Id="rId667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RSCJwQYm3YARn93PpnwmnYw&amp;travelmode=driving" TargetMode="External"/><Relationship Id="rId424" Type="http://schemas.openxmlformats.org/officeDocument/2006/relationships/hyperlink" Target="https://maps.google.com?saddr=33.835649,-118.0405814&amp;daddr=33.7598611,-118.1917967" TargetMode="External"/><Relationship Id="rId666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RSCJwQYm3YARn93PpnwmnYw&amp;travelmode=best" TargetMode="External"/><Relationship Id="rId423" Type="http://schemas.openxmlformats.org/officeDocument/2006/relationships/hyperlink" Target="https://www.google.com/maps/dir/?api=1&amp;origin=Lucky+Frog+Photo+Booth+%7C+Video+Booth+Rental+Los+Angeles&amp;origin_place_id=undefined&amp;destination=Parkers'+Lighthouse&amp;destination_place_id=ChIJ845fqCUx3YARbBeWgWBGpRM&amp;travelmode=bicycling" TargetMode="External"/><Relationship Id="rId665" Type="http://schemas.openxmlformats.org/officeDocument/2006/relationships/hyperlink" Target="https://www.google.com/maps/dir/33.835649,-118.0405814/33.7978736,-118.1226002" TargetMode="External"/><Relationship Id="rId429" Type="http://schemas.openxmlformats.org/officeDocument/2006/relationships/hyperlink" Target="https://maps.google.com?saddr=33.835649,-118.0405814&amp;daddr=33.7472869,-118.0108855" TargetMode="External"/><Relationship Id="rId428" Type="http://schemas.openxmlformats.org/officeDocument/2006/relationships/hyperlink" Target="https://www.google.com/maps/dir/?api=1&amp;origin=Lucky+Frog+Photo+Booth+%7C+Video+Booth+Rental+Los+Angeles&amp;origin_place_id=undefined&amp;destination=Fuji+Japan&amp;destination_place_id=ChIJh0OefQYm3YARtEa0iAoPM8c&amp;travelmode=bicycling" TargetMode="External"/><Relationship Id="rId427" Type="http://schemas.openxmlformats.org/officeDocument/2006/relationships/hyperlink" Target="https://www.google.com/maps/dir/?api=1&amp;origin=Lucky+Frog+Photo+Booth+%7C+Video+Booth+Rental+Los+Angeles&amp;origin_place_id=undefined&amp;destination=Fuji+Japan&amp;destination_place_id=ChIJh0OefQYm3YARtEa0iAoPM8c&amp;travelmode=driving" TargetMode="External"/><Relationship Id="rId669" Type="http://schemas.openxmlformats.org/officeDocument/2006/relationships/hyperlink" Target="https://maps.google.com?saddr=33.835649,-118.0405814&amp;daddr=33.75060550000001,-118.0144054" TargetMode="External"/><Relationship Id="rId660" Type="http://schemas.openxmlformats.org/officeDocument/2006/relationships/hyperlink" Target="https://www.google.com/maps/dir/33.835649,-118.0405814/33.862665,-118.094118" TargetMode="External"/><Relationship Id="rId422" Type="http://schemas.openxmlformats.org/officeDocument/2006/relationships/hyperlink" Target="https://www.google.com/maps/dir/?api=1&amp;origin=Lucky+Frog+Photo+Booth+%7C+Video+Booth+Rental+Los+Angeles&amp;origin_place_id=undefined&amp;destination=Parkers'+Lighthouse&amp;destination_place_id=ChIJ845fqCUx3YARbBeWgWBGpRM&amp;travelmode=driving" TargetMode="External"/><Relationship Id="rId664" Type="http://schemas.openxmlformats.org/officeDocument/2006/relationships/hyperlink" Target="https://maps.google.com?saddr=33.835649,-118.0405814&amp;daddr=33.7978736,-118.1226002" TargetMode="External"/><Relationship Id="rId421" Type="http://schemas.openxmlformats.org/officeDocument/2006/relationships/hyperlink" Target="https://www.google.com/maps/dir/?api=1&amp;origin=Lucky+Frog+Photo+Booth+%7C+Video+Booth+Rental+Los+Angeles&amp;origin_place_id=undefined&amp;destination=Parkers'+Lighthouse&amp;destination_place_id=ChIJ845fqCUx3YARbBeWgWBGpRM&amp;travelmode=best" TargetMode="External"/><Relationship Id="rId663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3-aYlO8x3YARjZV0HpFoFn8&amp;travelmode=bicycling" TargetMode="External"/><Relationship Id="rId420" Type="http://schemas.openxmlformats.org/officeDocument/2006/relationships/hyperlink" Target="https://www.google.com/maps/dir/33.835649,-118.0405814/33.8037498,-117.9115952" TargetMode="External"/><Relationship Id="rId662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3-aYlO8x3YARjZV0HpFoFn8&amp;travelmode=driving" TargetMode="External"/><Relationship Id="rId661" Type="http://schemas.openxmlformats.org/officeDocument/2006/relationships/hyperlink" Target="https://www.google.com/maps/dir/?api=1&amp;origin=Lucky+Frog+Photo+Booth+%7C+Video+Booth+Rental+Los+Angeles&amp;origin_place_id=undefined&amp;destination=Target&amp;destination_place_id=ChIJ3-aYlO8x3YARjZV0HpFoFn8&amp;travelmode=best" TargetMode="External"/><Relationship Id="rId415" Type="http://schemas.openxmlformats.org/officeDocument/2006/relationships/hyperlink" Target="https://www.google.com/maps/dir/33.835649,-118.0405814/33.7820549,-117.892536" TargetMode="External"/><Relationship Id="rId657" Type="http://schemas.openxmlformats.org/officeDocument/2006/relationships/hyperlink" Target="https://www.google.com/maps/dir/?api=1&amp;origin=Lucky+Frog+Photo+Booth+%7C+Video+Booth+Rental+Los+Angeles&amp;origin_place_id=undefined&amp;destination=Apple+Los+Cerritos&amp;destination_place_id=ChIJ8565_XMt3YAR7HyLbSDC9GE&amp;travelmode=driving" TargetMode="External"/><Relationship Id="rId899" Type="http://schemas.openxmlformats.org/officeDocument/2006/relationships/hyperlink" Target="https://maps.google.com?saddr=33.835649,-118.0405814&amp;daddr=33.781666,-117.8926466" TargetMode="External"/><Relationship Id="rId414" Type="http://schemas.openxmlformats.org/officeDocument/2006/relationships/hyperlink" Target="https://maps.google.com?saddr=33.835649,-118.0405814&amp;daddr=33.7820549,-117.892536" TargetMode="External"/><Relationship Id="rId656" Type="http://schemas.openxmlformats.org/officeDocument/2006/relationships/hyperlink" Target="https://www.google.com/maps/dir/?api=1&amp;origin=Lucky+Frog+Photo+Booth+%7C+Video+Booth+Rental+Los+Angeles&amp;origin_place_id=undefined&amp;destination=Apple+Los+Cerritos&amp;destination_place_id=ChIJ8565_XMt3YAR7HyLbSDC9GE&amp;travelmode=best" TargetMode="External"/><Relationship Id="rId898" Type="http://schemas.openxmlformats.org/officeDocument/2006/relationships/hyperlink" Target="https://www.google.com/maps/dir/?api=1&amp;origin=Lucky+Frog+Photo+Booth+%7C+Video+Booth+Rental+Los+Angeles&amp;origin_place_id=undefined&amp;destination=The+Children's+Place+Outlet&amp;destination_place_id=ChIJl0znByfY3IARZkn5jnFsqE4&amp;travelmode=bicycling" TargetMode="External"/><Relationship Id="rId413" Type="http://schemas.openxmlformats.org/officeDocument/2006/relationships/hyperlink" Target="https://www.google.com/maps/dir/?api=1&amp;origin=Lucky+Frog+Photo+Booth+%7C+Video+Booth+Rental+Los+Angeles&amp;origin_place_id=undefined&amp;destination=L.A.+Italian+Kitchen&amp;destination_place_id=ChIJl0znByfY3IARSXntRDJel9c&amp;travelmode=bicycling" TargetMode="External"/><Relationship Id="rId655" Type="http://schemas.openxmlformats.org/officeDocument/2006/relationships/hyperlink" Target="https://www.google.com/maps/dir/33.835649,-118.0405814/33.8115423,-117.9215877" TargetMode="External"/><Relationship Id="rId897" Type="http://schemas.openxmlformats.org/officeDocument/2006/relationships/hyperlink" Target="https://www.google.com/maps/dir/?api=1&amp;origin=Lucky+Frog+Photo+Booth+%7C+Video+Booth+Rental+Los+Angeles&amp;origin_place_id=undefined&amp;destination=The+Children's+Place+Outlet&amp;destination_place_id=ChIJl0znByfY3IARZkn5jnFsqE4&amp;travelmode=driving" TargetMode="External"/><Relationship Id="rId412" Type="http://schemas.openxmlformats.org/officeDocument/2006/relationships/hyperlink" Target="https://www.google.com/maps/dir/?api=1&amp;origin=Lucky+Frog+Photo+Booth+%7C+Video+Booth+Rental+Los+Angeles&amp;origin_place_id=undefined&amp;destination=L.A.+Italian+Kitchen&amp;destination_place_id=ChIJl0znByfY3IARSXntRDJel9c&amp;travelmode=driving" TargetMode="External"/><Relationship Id="rId654" Type="http://schemas.openxmlformats.org/officeDocument/2006/relationships/hyperlink" Target="https://maps.google.com?saddr=33.835649,-118.0405814&amp;daddr=33.8115423,-117.9215877" TargetMode="External"/><Relationship Id="rId896" Type="http://schemas.openxmlformats.org/officeDocument/2006/relationships/hyperlink" Target="https://www.google.com/maps/dir/?api=1&amp;origin=Lucky+Frog+Photo+Booth+%7C+Video+Booth+Rental+Los+Angeles&amp;origin_place_id=undefined&amp;destination=The+Children's+Place+Outlet&amp;destination_place_id=ChIJl0znByfY3IARZkn5jnFsqE4&amp;travelmode=best" TargetMode="External"/><Relationship Id="rId419" Type="http://schemas.openxmlformats.org/officeDocument/2006/relationships/hyperlink" Target="https://maps.google.com?saddr=33.835649,-118.0405814&amp;daddr=33.8037498,-117.9115952" TargetMode="External"/><Relationship Id="rId418" Type="http://schemas.openxmlformats.org/officeDocument/2006/relationships/hyperlink" Target="https://www.google.com/maps/dir/?api=1&amp;origin=Lucky+Frog+Photo+Booth+%7C+Video+Booth+Rental+Los+Angeles&amp;origin_place_id=undefined&amp;destination=Roy's+Restaurant&amp;destination_place_id=ChIJATN5HsPX3IARolkokx19hTE&amp;travelmode=bicycling" TargetMode="External"/><Relationship Id="rId417" Type="http://schemas.openxmlformats.org/officeDocument/2006/relationships/hyperlink" Target="https://www.google.com/maps/dir/?api=1&amp;origin=Lucky+Frog+Photo+Booth+%7C+Video+Booth+Rental+Los+Angeles&amp;origin_place_id=undefined&amp;destination=Roy's+Restaurant&amp;destination_place_id=ChIJATN5HsPX3IARolkokx19hTE&amp;travelmode=driving" TargetMode="External"/><Relationship Id="rId659" Type="http://schemas.openxmlformats.org/officeDocument/2006/relationships/hyperlink" Target="https://maps.google.com?saddr=33.835649,-118.0405814&amp;daddr=33.862665,-118.094118" TargetMode="External"/><Relationship Id="rId416" Type="http://schemas.openxmlformats.org/officeDocument/2006/relationships/hyperlink" Target="https://www.google.com/maps/dir/?api=1&amp;origin=Lucky+Frog+Photo+Booth+%7C+Video+Booth+Rental+Los+Angeles&amp;origin_place_id=undefined&amp;destination=Roy's+Restaurant&amp;destination_place_id=ChIJATN5HsPX3IARolkokx19hTE&amp;travelmode=best" TargetMode="External"/><Relationship Id="rId658" Type="http://schemas.openxmlformats.org/officeDocument/2006/relationships/hyperlink" Target="https://www.google.com/maps/dir/?api=1&amp;origin=Lucky+Frog+Photo+Booth+%7C+Video+Booth+Rental+Los+Angeles&amp;origin_place_id=undefined&amp;destination=Apple+Los+Cerritos&amp;destination_place_id=ChIJ8565_XMt3YAR7HyLbSDC9GE&amp;travelmode=bicycling" TargetMode="External"/><Relationship Id="rId891" Type="http://schemas.openxmlformats.org/officeDocument/2006/relationships/hyperlink" Target="https://www.google.com/maps/dir/?api=1&amp;origin=Lucky+Frog+Photo+Booth+%7C+Video+Booth+Rental+Los+Angeles&amp;origin_place_id=undefined&amp;destination=Original+Parts+Group&amp;destination_place_id=ChIJq9HdK5Uv3YARRdoLzlgyYNU&amp;travelmode=best" TargetMode="External"/><Relationship Id="rId890" Type="http://schemas.openxmlformats.org/officeDocument/2006/relationships/hyperlink" Target="https://www.google.com/maps/dir/33.835649,-118.0405814/33.78239,-117.892365" TargetMode="External"/><Relationship Id="rId411" Type="http://schemas.openxmlformats.org/officeDocument/2006/relationships/hyperlink" Target="https://www.google.com/maps/dir/?api=1&amp;origin=Lucky+Frog+Photo+Booth+%7C+Video+Booth+Rental+Los+Angeles&amp;origin_place_id=undefined&amp;destination=L.A.+Italian+Kitchen&amp;destination_place_id=ChIJl0znByfY3IARSXntRDJel9c&amp;travelmode=best" TargetMode="External"/><Relationship Id="rId653" Type="http://schemas.openxmlformats.org/officeDocument/2006/relationships/hyperlink" Target="https://www.google.com/maps/dir/?api=1&amp;origin=Lucky+Frog+Photo+Booth+%7C+Video+Booth+Rental+Los+Angeles&amp;origin_place_id=undefined&amp;destination=Churros+-+Haunted+Mansion&amp;destination_place_id=ChIJKWK-_tbX3IAREgG8cYpzh80&amp;travelmode=bicycling" TargetMode="External"/><Relationship Id="rId895" Type="http://schemas.openxmlformats.org/officeDocument/2006/relationships/hyperlink" Target="https://www.google.com/maps/dir/33.835649,-118.0405814/33.75526000000001,-118.0879132" TargetMode="External"/><Relationship Id="rId410" Type="http://schemas.openxmlformats.org/officeDocument/2006/relationships/hyperlink" Target="https://www.google.com/maps/dir/33.835649,-118.0405814/33.84488109999999,-118.0008346" TargetMode="External"/><Relationship Id="rId652" Type="http://schemas.openxmlformats.org/officeDocument/2006/relationships/hyperlink" Target="https://www.google.com/maps/dir/?api=1&amp;origin=Lucky+Frog+Photo+Booth+%7C+Video+Booth+Rental+Los+Angeles&amp;origin_place_id=undefined&amp;destination=Churros+-+Haunted+Mansion&amp;destination_place_id=ChIJKWK-_tbX3IAREgG8cYpzh80&amp;travelmode=driving" TargetMode="External"/><Relationship Id="rId894" Type="http://schemas.openxmlformats.org/officeDocument/2006/relationships/hyperlink" Target="https://maps.google.com?saddr=33.835649,-118.0405814&amp;daddr=33.75526000000001,-118.0879132" TargetMode="External"/><Relationship Id="rId651" Type="http://schemas.openxmlformats.org/officeDocument/2006/relationships/hyperlink" Target="https://www.google.com/maps/dir/?api=1&amp;origin=Lucky+Frog+Photo+Booth+%7C+Video+Booth+Rental+Los+Angeles&amp;origin_place_id=undefined&amp;destination=Churros+-+Haunted+Mansion&amp;destination_place_id=ChIJKWK-_tbX3IAREgG8cYpzh80&amp;travelmode=best" TargetMode="External"/><Relationship Id="rId893" Type="http://schemas.openxmlformats.org/officeDocument/2006/relationships/hyperlink" Target="https://www.google.com/maps/dir/?api=1&amp;origin=Lucky+Frog+Photo+Booth+%7C+Video+Booth+Rental+Los+Angeles&amp;origin_place_id=undefined&amp;destination=Original+Parts+Group&amp;destination_place_id=ChIJq9HdK5Uv3YARRdoLzlgyYNU&amp;travelmode=bicycling" TargetMode="External"/><Relationship Id="rId650" Type="http://schemas.openxmlformats.org/officeDocument/2006/relationships/hyperlink" Target="https://www.google.com/maps/dir/33.835649,-118.0405814/33.80665229999999,-117.912121" TargetMode="External"/><Relationship Id="rId892" Type="http://schemas.openxmlformats.org/officeDocument/2006/relationships/hyperlink" Target="https://www.google.com/maps/dir/?api=1&amp;origin=Lucky+Frog+Photo+Booth+%7C+Video+Booth+Rental+Los+Angeles&amp;origin_place_id=undefined&amp;destination=Original+Parts+Group&amp;destination_place_id=ChIJq9HdK5Uv3YARRdoLzlgyYNU&amp;travelmode=driving" TargetMode="External"/><Relationship Id="rId206" Type="http://schemas.openxmlformats.org/officeDocument/2006/relationships/hyperlink" Target="https://www.google.com/maps/dir/?api=1&amp;origin=Lucky+Frog+Photo+Booth+%7C+Video+Booth+Rental+Los+Angeles&amp;origin_place_id=undefined&amp;destination=Plaza+Park&amp;destination_place_id=ChIJH1HOFOfZ3IARSBIIYJPMa0Y&amp;travelmode=best" TargetMode="External"/><Relationship Id="rId448" Type="http://schemas.openxmlformats.org/officeDocument/2006/relationships/hyperlink" Target="https://www.google.com/maps/dir/?api=1&amp;origin=Lucky+Frog+Photo+Booth+%7C+Video+Booth+Rental+Los+Angeles&amp;origin_place_id=undefined&amp;destination=Portillo's+Buena+Park&amp;destination_place_id=ChIJCWNdVNgr3YAR4pLlOt8CfEk&amp;travelmode=bicycling" TargetMode="External"/><Relationship Id="rId205" Type="http://schemas.openxmlformats.org/officeDocument/2006/relationships/hyperlink" Target="https://www.google.com/maps/dir/33.835649,-118.0405814/33.7615487,-118.1561351" TargetMode="External"/><Relationship Id="rId447" Type="http://schemas.openxmlformats.org/officeDocument/2006/relationships/hyperlink" Target="https://www.google.com/maps/dir/?api=1&amp;origin=Lucky+Frog+Photo+Booth+%7C+Video+Booth+Rental+Los+Angeles&amp;origin_place_id=undefined&amp;destination=Portillo's+Buena+Park&amp;destination_place_id=ChIJCWNdVNgr3YAR4pLlOt8CfEk&amp;travelmode=driving" TargetMode="External"/><Relationship Id="rId689" Type="http://schemas.openxmlformats.org/officeDocument/2006/relationships/hyperlink" Target="https://maps.google.com?saddr=33.835649,-118.0405814&amp;daddr=33.73735509999999,-117.9151971" TargetMode="External"/><Relationship Id="rId204" Type="http://schemas.openxmlformats.org/officeDocument/2006/relationships/hyperlink" Target="https://maps.google.com?saddr=33.835649,-118.0405814&amp;daddr=33.7615487,-118.1561351" TargetMode="External"/><Relationship Id="rId446" Type="http://schemas.openxmlformats.org/officeDocument/2006/relationships/hyperlink" Target="https://www.google.com/maps/dir/?api=1&amp;origin=Lucky+Frog+Photo+Booth+%7C+Video+Booth+Rental+Los+Angeles&amp;origin_place_id=undefined&amp;destination=Portillo's+Buena+Park&amp;destination_place_id=ChIJCWNdVNgr3YAR4pLlOt8CfEk&amp;travelmode=best" TargetMode="External"/><Relationship Id="rId688" Type="http://schemas.openxmlformats.org/officeDocument/2006/relationships/hyperlink" Target="https://www.google.com/maps/dir/?api=1&amp;origin=Lucky+Frog+Photo+Booth+%7C+Video+Booth+Rental+Los+Angeles&amp;origin_place_id=undefined&amp;destination=Walmart+Supercenter&amp;destination_place_id=ChIJ12Azg4fY3IARDYWkNtLYgDo&amp;travelmode=bicycling" TargetMode="External"/><Relationship Id="rId203" Type="http://schemas.openxmlformats.org/officeDocument/2006/relationships/hyperlink" Target="https://www.google.com/maps/dir/?api=1&amp;origin=Lucky+Frog+Photo+Booth+%7C+Video+Booth+Rental+Los+Angeles&amp;origin_place_id=undefined&amp;destination=Navy+Memorial&amp;destination_place_id=ChIJc-EBKqsx3YARf7jrj6LWuNU&amp;travelmode=bicycling" TargetMode="External"/><Relationship Id="rId445" Type="http://schemas.openxmlformats.org/officeDocument/2006/relationships/hyperlink" Target="https://www.google.com/maps/dir/33.835649,-118.0405814/33.783688,-117.8905022" TargetMode="External"/><Relationship Id="rId687" Type="http://schemas.openxmlformats.org/officeDocument/2006/relationships/hyperlink" Target="https://www.google.com/maps/dir/?api=1&amp;origin=Lucky+Frog+Photo+Booth+%7C+Video+Booth+Rental+Los+Angeles&amp;origin_place_id=undefined&amp;destination=Walmart+Supercenter&amp;destination_place_id=ChIJ12Azg4fY3IARDYWkNtLYgDo&amp;travelmode=driving" TargetMode="External"/><Relationship Id="rId209" Type="http://schemas.openxmlformats.org/officeDocument/2006/relationships/hyperlink" Target="https://maps.google.com?saddr=33.835649,-118.0405814&amp;daddr=33.7878618,-117.853114" TargetMode="External"/><Relationship Id="rId208" Type="http://schemas.openxmlformats.org/officeDocument/2006/relationships/hyperlink" Target="https://www.google.com/maps/dir/?api=1&amp;origin=Lucky+Frog+Photo+Booth+%7C+Video+Booth+Rental+Los+Angeles&amp;origin_place_id=undefined&amp;destination=Plaza+Park&amp;destination_place_id=ChIJH1HOFOfZ3IARSBIIYJPMa0Y&amp;travelmode=bicycling" TargetMode="External"/><Relationship Id="rId207" Type="http://schemas.openxmlformats.org/officeDocument/2006/relationships/hyperlink" Target="https://www.google.com/maps/dir/?api=1&amp;origin=Lucky+Frog+Photo+Booth+%7C+Video+Booth+Rental+Los+Angeles&amp;origin_place_id=undefined&amp;destination=Plaza+Park&amp;destination_place_id=ChIJH1HOFOfZ3IARSBIIYJPMa0Y&amp;travelmode=driving" TargetMode="External"/><Relationship Id="rId449" Type="http://schemas.openxmlformats.org/officeDocument/2006/relationships/hyperlink" Target="https://maps.google.com?saddr=33.835649,-118.0405814&amp;daddr=33.84641409999999,-117.9871864" TargetMode="External"/><Relationship Id="rId440" Type="http://schemas.openxmlformats.org/officeDocument/2006/relationships/hyperlink" Target="https://www.google.com/maps/dir/33.835649,-118.0405814/33.8000325,-117.9158308" TargetMode="External"/><Relationship Id="rId682" Type="http://schemas.openxmlformats.org/officeDocument/2006/relationships/hyperlink" Target="https://www.google.com/maps/dir/?api=1&amp;origin=Lucky+Frog+Photo+Booth+%7C+Video+Booth+Rental+Los+Angeles&amp;origin_place_id=undefined&amp;destination=H&amp;M&amp;destination_place_id=ChIJl0znByfY3IAR08KRS4mg73E&amp;travelmode=driving" TargetMode="External"/><Relationship Id="rId681" Type="http://schemas.openxmlformats.org/officeDocument/2006/relationships/hyperlink" Target="https://www.google.com/maps/dir/?api=1&amp;origin=Lucky+Frog+Photo+Booth+%7C+Video+Booth+Rental+Los+Angeles&amp;origin_place_id=undefined&amp;destination=H&amp;M&amp;destination_place_id=ChIJl0znByfY3IAR08KRS4mg73E&amp;travelmode=best" TargetMode="External"/><Relationship Id="rId680" Type="http://schemas.openxmlformats.org/officeDocument/2006/relationships/hyperlink" Target="https://www.google.com/maps/dir/33.835649,-118.0405814/33.8788721,-117.9627064" TargetMode="External"/><Relationship Id="rId202" Type="http://schemas.openxmlformats.org/officeDocument/2006/relationships/hyperlink" Target="https://www.google.com/maps/dir/?api=1&amp;origin=Lucky+Frog+Photo+Booth+%7C+Video+Booth+Rental+Los+Angeles&amp;origin_place_id=undefined&amp;destination=Navy+Memorial&amp;destination_place_id=ChIJc-EBKqsx3YARf7jrj6LWuNU&amp;travelmode=driving" TargetMode="External"/><Relationship Id="rId444" Type="http://schemas.openxmlformats.org/officeDocument/2006/relationships/hyperlink" Target="https://maps.google.com?saddr=33.835649,-118.0405814&amp;daddr=33.783688,-117.8905022" TargetMode="External"/><Relationship Id="rId686" Type="http://schemas.openxmlformats.org/officeDocument/2006/relationships/hyperlink" Target="https://www.google.com/maps/dir/?api=1&amp;origin=Lucky+Frog+Photo+Booth+%7C+Video+Booth+Rental+Los+Angeles&amp;origin_place_id=undefined&amp;destination=Walmart+Supercenter&amp;destination_place_id=ChIJ12Azg4fY3IARDYWkNtLYgDo&amp;travelmode=best" TargetMode="External"/><Relationship Id="rId201" Type="http://schemas.openxmlformats.org/officeDocument/2006/relationships/hyperlink" Target="https://www.google.com/maps/dir/?api=1&amp;origin=Lucky+Frog+Photo+Booth+%7C+Video+Booth+Rental+Los+Angeles&amp;origin_place_id=undefined&amp;destination=Navy+Memorial&amp;destination_place_id=ChIJc-EBKqsx3YARf7jrj6LWuNU&amp;travelmode=best" TargetMode="External"/><Relationship Id="rId443" Type="http://schemas.openxmlformats.org/officeDocument/2006/relationships/hyperlink" Target="https://www.google.com/maps/dir/?api=1&amp;origin=Lucky+Frog+Photo+Booth+%7C+Video+Booth+Rental+Los+Angeles&amp;origin_place_id=undefined&amp;destination=Krispy+Kreme&amp;destination_place_id=ChIJl0znByfY3IARuFkbyEuyldc&amp;travelmode=bicycling" TargetMode="External"/><Relationship Id="rId685" Type="http://schemas.openxmlformats.org/officeDocument/2006/relationships/hyperlink" Target="https://www.google.com/maps/dir/33.835649,-118.0405814/33.7834956,-117.8928594" TargetMode="External"/><Relationship Id="rId200" Type="http://schemas.openxmlformats.org/officeDocument/2006/relationships/hyperlink" Target="https://www.google.com/maps/dir/33.835649,-118.0405814/33.8122384,-117.9178289" TargetMode="External"/><Relationship Id="rId442" Type="http://schemas.openxmlformats.org/officeDocument/2006/relationships/hyperlink" Target="https://www.google.com/maps/dir/?api=1&amp;origin=Lucky+Frog+Photo+Booth+%7C+Video+Booth+Rental+Los+Angeles&amp;origin_place_id=undefined&amp;destination=Krispy+Kreme&amp;destination_place_id=ChIJl0znByfY3IARuFkbyEuyldc&amp;travelmode=driving" TargetMode="External"/><Relationship Id="rId684" Type="http://schemas.openxmlformats.org/officeDocument/2006/relationships/hyperlink" Target="https://maps.google.com?saddr=33.835649,-118.0405814&amp;daddr=33.7834956,-117.8928594" TargetMode="External"/><Relationship Id="rId441" Type="http://schemas.openxmlformats.org/officeDocument/2006/relationships/hyperlink" Target="https://www.google.com/maps/dir/?api=1&amp;origin=Lucky+Frog+Photo+Booth+%7C+Video+Booth+Rental+Los+Angeles&amp;origin_place_id=undefined&amp;destination=Krispy+Kreme&amp;destination_place_id=ChIJl0znByfY3IARuFkbyEuyldc&amp;travelmode=best" TargetMode="External"/><Relationship Id="rId683" Type="http://schemas.openxmlformats.org/officeDocument/2006/relationships/hyperlink" Target="https://www.google.com/maps/dir/?api=1&amp;origin=Lucky+Frog+Photo+Booth+%7C+Video+Booth+Rental+Los+Angeles&amp;origin_place_id=undefined&amp;destination=H&amp;M&amp;destination_place_id=ChIJl0znByfY3IAR08KRS4mg73E&amp;travelmode=bicycling" TargetMode="External"/><Relationship Id="rId437" Type="http://schemas.openxmlformats.org/officeDocument/2006/relationships/hyperlink" Target="https://www.google.com/maps/dir/?api=1&amp;origin=Lucky+Frog+Photo+Booth+%7C+Video+Booth+Rental+Los+Angeles&amp;origin_place_id=undefined&amp;destination=Morton's+The+Steakhouse&amp;destination_place_id=ChIJ094cfd3X3IARJ4rPk_f4w6s&amp;travelmode=driving" TargetMode="External"/><Relationship Id="rId679" Type="http://schemas.openxmlformats.org/officeDocument/2006/relationships/hyperlink" Target="https://maps.google.com?saddr=33.835649,-118.0405814&amp;daddr=33.8788721,-117.9627064" TargetMode="External"/><Relationship Id="rId436" Type="http://schemas.openxmlformats.org/officeDocument/2006/relationships/hyperlink" Target="https://www.google.com/maps/dir/?api=1&amp;origin=Lucky+Frog+Photo+Booth+%7C+Video+Booth+Rental+Los+Angeles&amp;origin_place_id=undefined&amp;destination=Morton's+The+Steakhouse&amp;destination_place_id=ChIJ094cfd3X3IARJ4rPk_f4w6s&amp;travelmode=best" TargetMode="External"/><Relationship Id="rId678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DxHz-kUq3YARRE55WjsC8Zw&amp;travelmode=bicycling" TargetMode="External"/><Relationship Id="rId435" Type="http://schemas.openxmlformats.org/officeDocument/2006/relationships/hyperlink" Target="https://www.google.com/maps/dir/33.835649,-118.0405814/33.764424,-118.1933371" TargetMode="External"/><Relationship Id="rId677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DxHz-kUq3YARRE55WjsC8Zw&amp;travelmode=driving" TargetMode="External"/><Relationship Id="rId434" Type="http://schemas.openxmlformats.org/officeDocument/2006/relationships/hyperlink" Target="https://maps.google.com?saddr=33.835649,-118.0405814&amp;daddr=33.764424,-118.1933371" TargetMode="External"/><Relationship Id="rId676" Type="http://schemas.openxmlformats.org/officeDocument/2006/relationships/hyperlink" Target="https://www.google.com/maps/dir/?api=1&amp;origin=Lucky+Frog+Photo+Booth+%7C+Video+Booth+Rental+Los+Angeles&amp;origin_place_id=undefined&amp;destination=Barnes+&amp;+Noble&amp;destination_place_id=ChIJDxHz-kUq3YARRE55WjsC8Zw&amp;travelmode=best" TargetMode="External"/><Relationship Id="rId439" Type="http://schemas.openxmlformats.org/officeDocument/2006/relationships/hyperlink" Target="https://maps.google.com?saddr=33.835649,-118.0405814&amp;daddr=33.8000325,-117.9158308" TargetMode="External"/><Relationship Id="rId438" Type="http://schemas.openxmlformats.org/officeDocument/2006/relationships/hyperlink" Target="https://www.google.com/maps/dir/?api=1&amp;origin=Lucky+Frog+Photo+Booth+%7C+Video+Booth+Rental+Los+Angeles&amp;origin_place_id=undefined&amp;destination=Morton's+The+Steakhouse&amp;destination_place_id=ChIJ094cfd3X3IARJ4rPk_f4w6s&amp;travelmode=bicycling" TargetMode="External"/><Relationship Id="rId671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F3mU8HPNwoARVvf6zylrLDA&amp;travelmode=best" TargetMode="External"/><Relationship Id="rId670" Type="http://schemas.openxmlformats.org/officeDocument/2006/relationships/hyperlink" Target="https://www.google.com/maps/dir/33.835649,-118.0405814/33.75060550000001,-118.0144054" TargetMode="External"/><Relationship Id="rId433" Type="http://schemas.openxmlformats.org/officeDocument/2006/relationships/hyperlink" Target="https://www.google.com/maps/dir/?api=1&amp;origin=Lucky+Frog+Photo+Booth+%7C+Video+Booth+Rental+Los+Angeles&amp;origin_place_id=undefined&amp;destination=Cinemark+at+The+Pike+Outlets+and+XD&amp;destination_place_id=ChIJscZmQzox3YARLFXaNbR6-OI&amp;travelmode=bicycling" TargetMode="External"/><Relationship Id="rId675" Type="http://schemas.openxmlformats.org/officeDocument/2006/relationships/hyperlink" Target="https://www.google.com/maps/dir/33.835649,-118.0405814/33.925569,-118.129242" TargetMode="External"/><Relationship Id="rId432" Type="http://schemas.openxmlformats.org/officeDocument/2006/relationships/hyperlink" Target="https://www.google.com/maps/dir/?api=1&amp;origin=Lucky+Frog+Photo+Booth+%7C+Video+Booth+Rental+Los+Angeles&amp;origin_place_id=undefined&amp;destination=Cinemark+at+The+Pike+Outlets+and+XD&amp;destination_place_id=ChIJscZmQzox3YARLFXaNbR6-OI&amp;travelmode=driving" TargetMode="External"/><Relationship Id="rId674" Type="http://schemas.openxmlformats.org/officeDocument/2006/relationships/hyperlink" Target="https://maps.google.com?saddr=33.835649,-118.0405814&amp;daddr=33.925569,-118.129242" TargetMode="External"/><Relationship Id="rId431" Type="http://schemas.openxmlformats.org/officeDocument/2006/relationships/hyperlink" Target="https://www.google.com/maps/dir/?api=1&amp;origin=Lucky+Frog+Photo+Booth+%7C+Video+Booth+Rental+Los+Angeles&amp;origin_place_id=undefined&amp;destination=Cinemark+at+The+Pike+Outlets+and+XD&amp;destination_place_id=ChIJscZmQzox3YARLFXaNbR6-OI&amp;travelmode=best" TargetMode="External"/><Relationship Id="rId673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F3mU8HPNwoARVvf6zylrLDA&amp;travelmode=bicycling" TargetMode="External"/><Relationship Id="rId430" Type="http://schemas.openxmlformats.org/officeDocument/2006/relationships/hyperlink" Target="https://www.google.com/maps/dir/33.835649,-118.0405814/33.7472869,-118.0108855" TargetMode="External"/><Relationship Id="rId672" Type="http://schemas.openxmlformats.org/officeDocument/2006/relationships/hyperlink" Target="https://www.google.com/maps/dir/?api=1&amp;origin=Lucky+Frog+Photo+Booth+%7C+Video+Booth+Rental+Los+Angeles&amp;origin_place_id=undefined&amp;destination=Best+Buy&amp;destination_place_id=ChIJF3mU8HPNwoARVvf6zylrLDA&amp;travelmode=driving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google.com/maps/dir/33.6591677,-118.000762/33.835649,-118.0405814" TargetMode="External"/><Relationship Id="rId194" Type="http://schemas.openxmlformats.org/officeDocument/2006/relationships/hyperlink" Target="https://maps.google.com?saddr=33.65697890000001,-117.8316019&amp;daddr=33.835649,-118.0405814" TargetMode="External"/><Relationship Id="rId193" Type="http://schemas.openxmlformats.org/officeDocument/2006/relationships/hyperlink" Target="https://www.google.com/maps/dir/?api=1&amp;origin=William+R+Mason+Regional+Park&amp;origin_place_id=ChIJpz7j_ebd3IAR0X58vEZQ1Qo&amp;destination=Lucky+Frog+Photo+Booth+%7C+Video+Booth+Rental+Los+Angeles&amp;destination_place_id=undefined&amp;travelmode=bicycling" TargetMode="External"/><Relationship Id="rId192" Type="http://schemas.openxmlformats.org/officeDocument/2006/relationships/hyperlink" Target="https://www.google.com/maps/dir/?api=1&amp;origin=William+R+Mason+Regional+Park&amp;origin_place_id=ChIJpz7j_ebd3IAR0X58vEZQ1Qo&amp;destination=Lucky+Frog+Photo+Booth+%7C+Video+Booth+Rental+Los+Angeles&amp;destination_place_id=undefined&amp;travelmode=driving" TargetMode="External"/><Relationship Id="rId191" Type="http://schemas.openxmlformats.org/officeDocument/2006/relationships/hyperlink" Target="https://www.google.com/maps/dir/?api=1&amp;origin=William+R+Mason+Regional+Park&amp;origin_place_id=ChIJpz7j_ebd3IAR0X58vEZQ1Qo&amp;destination=Lucky+Frog+Photo+Booth+%7C+Video+Booth+Rental+Los+Angeles&amp;destination_place_id=undefined&amp;travelmode=best" TargetMode="External"/><Relationship Id="rId187" Type="http://schemas.openxmlformats.org/officeDocument/2006/relationships/hyperlink" Target="https://www.google.com/maps/dir/?api=1&amp;origin=Huntington+Beach+International+Surfing+Museum&amp;origin_place_id=ChIJ3Y_bX0Eh3YARYyE1XhRlvp4&amp;destination=Lucky+Frog+Photo+Booth+%7C+Video+Booth+Rental+Los+Angeles&amp;destination_place_id=undefined&amp;travelmode=driving" TargetMode="External"/><Relationship Id="rId186" Type="http://schemas.openxmlformats.org/officeDocument/2006/relationships/hyperlink" Target="https://www.google.com/maps/dir/?api=1&amp;origin=Huntington+Beach+International+Surfing+Museum&amp;origin_place_id=ChIJ3Y_bX0Eh3YARYyE1XhRlvp4&amp;destination=Lucky+Frog+Photo+Booth+%7C+Video+Booth+Rental+Los+Angeles&amp;destination_place_id=undefined&amp;travelmode=best" TargetMode="External"/><Relationship Id="rId185" Type="http://schemas.openxmlformats.org/officeDocument/2006/relationships/hyperlink" Target="https://www.google.com/maps/dir/33.6849886,-118.0224512/33.835649,-118.0405814" TargetMode="External"/><Relationship Id="rId184" Type="http://schemas.openxmlformats.org/officeDocument/2006/relationships/hyperlink" Target="https://maps.google.com?saddr=33.6849886,-118.0224512&amp;daddr=33.835649,-118.0405814" TargetMode="External"/><Relationship Id="rId189" Type="http://schemas.openxmlformats.org/officeDocument/2006/relationships/hyperlink" Target="https://maps.google.com?saddr=33.6591677,-118.000762&amp;daddr=33.835649,-118.0405814" TargetMode="External"/><Relationship Id="rId188" Type="http://schemas.openxmlformats.org/officeDocument/2006/relationships/hyperlink" Target="https://www.google.com/maps/dir/?api=1&amp;origin=Huntington+Beach+International+Surfing+Museum&amp;origin_place_id=ChIJ3Y_bX0Eh3YARYyE1XhRlvp4&amp;destination=Lucky+Frog+Photo+Booth+%7C+Video+Booth+Rental+Los+Angeles&amp;destination_place_id=undefined&amp;travelmode=bicycling" TargetMode="External"/><Relationship Id="rId183" Type="http://schemas.openxmlformats.org/officeDocument/2006/relationships/hyperlink" Target="https://www.google.com/maps/dir/?api=1&amp;origin=Harriett+M.+Wieder+Regional+Park&amp;origin_place_id=ChIJG4UFOBwk3YAReimtUAk67Rw&amp;destination=Lucky+Frog+Photo+Booth+%7C+Video+Booth+Rental+Los+Angeles&amp;destination_place_id=undefined&amp;travelmode=bicycling" TargetMode="External"/><Relationship Id="rId182" Type="http://schemas.openxmlformats.org/officeDocument/2006/relationships/hyperlink" Target="https://www.google.com/maps/dir/?api=1&amp;origin=Harriett+M.+Wieder+Regional+Park&amp;origin_place_id=ChIJG4UFOBwk3YAReimtUAk67Rw&amp;destination=Lucky+Frog+Photo+Booth+%7C+Video+Booth+Rental+Los+Angeles&amp;destination_place_id=undefined&amp;travelmode=driving" TargetMode="External"/><Relationship Id="rId181" Type="http://schemas.openxmlformats.org/officeDocument/2006/relationships/hyperlink" Target="https://www.google.com/maps/dir/?api=1&amp;origin=Harriett+M.+Wieder+Regional+Park&amp;origin_place_id=ChIJG4UFOBwk3YAReimtUAk67Rw&amp;destination=Lucky+Frog+Photo+Booth+%7C+Video+Booth+Rental+Los+Angeles&amp;destination_place_id=undefined&amp;travelmode=best" TargetMode="External"/><Relationship Id="rId180" Type="http://schemas.openxmlformats.org/officeDocument/2006/relationships/hyperlink" Target="https://www.google.com/maps/dir/33.6999197,-118.009088/33.835649,-118.0405814" TargetMode="External"/><Relationship Id="rId176" Type="http://schemas.openxmlformats.org/officeDocument/2006/relationships/hyperlink" Target="https://www.google.com/maps/dir/?api=1&amp;origin=Huntington+Beach+Central+Park+West&amp;origin_place_id=ChIJF_AXUZgm3YAR7WGJ_0Y_QYk&amp;destination=Lucky+Frog+Photo+Booth+%7C+Video+Booth+Rental+Los+Angeles&amp;destination_place_id=undefined&amp;travelmode=best" TargetMode="External"/><Relationship Id="rId175" Type="http://schemas.openxmlformats.org/officeDocument/2006/relationships/hyperlink" Target="https://www.google.com/maps/dir/33.83348050000001,-117.914103/33.835649,-118.0405814" TargetMode="External"/><Relationship Id="rId174" Type="http://schemas.openxmlformats.org/officeDocument/2006/relationships/hyperlink" Target="https://maps.google.com?saddr=33.83348050000001,-117.914103&amp;daddr=33.835649,-118.0405814" TargetMode="External"/><Relationship Id="rId173" Type="http://schemas.openxmlformats.org/officeDocument/2006/relationships/hyperlink" Target="https://www.google.com/maps/dir/?api=1&amp;origin=Muzeo+Museum+and+Cultural+Center&amp;origin_place_id=ChIJXU3PKyXW3IARhRwrRyqLhpM&amp;destination=Lucky+Frog+Photo+Booth+%7C+Video+Booth+Rental+Los+Angeles&amp;destination_place_id=undefined&amp;travelmode=bicycling" TargetMode="External"/><Relationship Id="rId179" Type="http://schemas.openxmlformats.org/officeDocument/2006/relationships/hyperlink" Target="https://maps.google.com?saddr=33.6999197,-118.009088&amp;daddr=33.835649,-118.0405814" TargetMode="External"/><Relationship Id="rId178" Type="http://schemas.openxmlformats.org/officeDocument/2006/relationships/hyperlink" Target="https://www.google.com/maps/dir/?api=1&amp;origin=Huntington+Beach+Central+Park+West&amp;origin_place_id=ChIJF_AXUZgm3YAR7WGJ_0Y_QYk&amp;destination=Lucky+Frog+Photo+Booth+%7C+Video+Booth+Rental+Los+Angeles&amp;destination_place_id=undefined&amp;travelmode=bicycling" TargetMode="External"/><Relationship Id="rId177" Type="http://schemas.openxmlformats.org/officeDocument/2006/relationships/hyperlink" Target="https://www.google.com/maps/dir/?api=1&amp;origin=Huntington+Beach+Central+Park+West&amp;origin_place_id=ChIJF_AXUZgm3YAR7WGJ_0Y_QYk&amp;destination=Lucky+Frog+Photo+Booth+%7C+Video+Booth+Rental+Los+Angeles&amp;destination_place_id=undefined&amp;travelmode=driving" TargetMode="External"/><Relationship Id="rId198" Type="http://schemas.openxmlformats.org/officeDocument/2006/relationships/hyperlink" Target="https://www.google.com/maps/dir/?api=1&amp;origin=Buzz+Lightyear+Astro+Blasters&amp;origin_place_id=ChIJ0ytGJ9HX3IAR1FJWOr-ShV0&amp;destination=Lucky+Frog+Photo+Booth+%7C+Video+Booth+Rental+Los+Angeles&amp;destination_place_id=undefined&amp;travelmode=bicycling" TargetMode="External"/><Relationship Id="rId197" Type="http://schemas.openxmlformats.org/officeDocument/2006/relationships/hyperlink" Target="https://www.google.com/maps/dir/?api=1&amp;origin=Buzz+Lightyear+Astro+Blasters&amp;origin_place_id=ChIJ0ytGJ9HX3IAR1FJWOr-ShV0&amp;destination=Lucky+Frog+Photo+Booth+%7C+Video+Booth+Rental+Los+Angeles&amp;destination_place_id=undefined&amp;travelmode=driving" TargetMode="External"/><Relationship Id="rId196" Type="http://schemas.openxmlformats.org/officeDocument/2006/relationships/hyperlink" Target="https://www.google.com/maps/dir/?api=1&amp;origin=Buzz+Lightyear+Astro+Blasters&amp;origin_place_id=ChIJ0ytGJ9HX3IAR1FJWOr-ShV0&amp;destination=Lucky+Frog+Photo+Booth+%7C+Video+Booth+Rental+Los+Angeles&amp;destination_place_id=undefined&amp;travelmode=best" TargetMode="External"/><Relationship Id="rId195" Type="http://schemas.openxmlformats.org/officeDocument/2006/relationships/hyperlink" Target="https://www.google.com/maps/dir/33.65697890000001,-117.8316019/33.835649,-118.0405814" TargetMode="External"/><Relationship Id="rId199" Type="http://schemas.openxmlformats.org/officeDocument/2006/relationships/hyperlink" Target="https://maps.google.com?saddr=33.8122384,-117.9178289&amp;daddr=33.835649,-118.0405814" TargetMode="External"/><Relationship Id="rId150" Type="http://schemas.openxmlformats.org/officeDocument/2006/relationships/hyperlink" Target="https://www.google.com/maps/dir/33.8881691,-117.8842768/33.835649,-118.0405814" TargetMode="External"/><Relationship Id="rId392" Type="http://schemas.openxmlformats.org/officeDocument/2006/relationships/hyperlink" Target="https://www.google.com/maps/dir/?api=1&amp;origin=Summit+House+Restaurant&amp;origin_place_id=ChIJCdgW1brV3IARkiUZ04he2i8&amp;destination=Lucky+Frog+Photo+Booth+%7C+Video+Booth+Rental+Los+Angeles&amp;destination_place_id=undefined&amp;travelmode=driving" TargetMode="External"/><Relationship Id="rId391" Type="http://schemas.openxmlformats.org/officeDocument/2006/relationships/hyperlink" Target="https://www.google.com/maps/dir/?api=1&amp;origin=Summit+House+Restaurant&amp;origin_place_id=ChIJCdgW1brV3IARkiUZ04he2i8&amp;destination=Lucky+Frog+Photo+Booth+%7C+Video+Booth+Rental+Los+Angeles&amp;destination_place_id=undefined&amp;travelmode=best" TargetMode="External"/><Relationship Id="rId390" Type="http://schemas.openxmlformats.org/officeDocument/2006/relationships/hyperlink" Target="https://www.google.com/maps/dir/33.7606184,-118.1903112/33.835649,-118.0405814" TargetMode="External"/><Relationship Id="rId1" Type="http://schemas.openxmlformats.org/officeDocument/2006/relationships/hyperlink" Target="https://www.google.com/maps/dir/?api=1&amp;origin=Little+India&amp;origin_place_id=ChIJy1uQXest3YARL2veACsSueQ&amp;destination=Lucky+Frog+Photo+Booth+%7C+Video+Booth+Rental+Los+Angeles&amp;destination_place_id=undefined&amp;travelmode=best" TargetMode="External"/><Relationship Id="rId2" Type="http://schemas.openxmlformats.org/officeDocument/2006/relationships/hyperlink" Target="https://www.google.com/maps/dir/?api=1&amp;origin=Little+India&amp;origin_place_id=ChIJy1uQXest3YARL2veACsSueQ&amp;destination=Lucky+Frog+Photo+Booth+%7C+Video+Booth+Rental+Los+Angeles&amp;destination_place_id=undefined&amp;travelmode=driving" TargetMode="External"/><Relationship Id="rId3" Type="http://schemas.openxmlformats.org/officeDocument/2006/relationships/hyperlink" Target="https://www.google.com/maps/dir/?api=1&amp;origin=Little+India&amp;origin_place_id=ChIJy1uQXest3YARL2veACsSueQ&amp;destination=Lucky+Frog+Photo+Booth+%7C+Video+Booth+Rental+Los+Angeles&amp;destination_place_id=undefined&amp;travelmode=bicycling" TargetMode="External"/><Relationship Id="rId149" Type="http://schemas.openxmlformats.org/officeDocument/2006/relationships/hyperlink" Target="https://maps.google.com?saddr=33.8881691,-117.8842768&amp;daddr=33.835649,-118.0405814" TargetMode="External"/><Relationship Id="rId4" Type="http://schemas.openxmlformats.org/officeDocument/2006/relationships/hyperlink" Target="https://maps.google.com?saddr=33.8663341,-118.082187&amp;daddr=33.835649,-118.0405814" TargetMode="External"/><Relationship Id="rId148" Type="http://schemas.openxmlformats.org/officeDocument/2006/relationships/hyperlink" Target="https://www.google.com/maps/dir/?api=1&amp;origin=Arboretum+and+Botanical+Garden+at+Cal+State+Fullerton&amp;origin_place_id=ChIJN7gdw8vV3IAR-WvlDhfvm3Q&amp;destination=Lucky+Frog+Photo+Booth+%7C+Video+Booth+Rental+Los+Angeles&amp;destination_place_id=undefined&amp;travelmode=bicycling" TargetMode="External"/><Relationship Id="rId9" Type="http://schemas.openxmlformats.org/officeDocument/2006/relationships/hyperlink" Target="https://maps.google.com?saddr=33.6575879,-118.0018541&amp;daddr=33.835649,-118.0405814" TargetMode="External"/><Relationship Id="rId143" Type="http://schemas.openxmlformats.org/officeDocument/2006/relationships/hyperlink" Target="https://www.google.com/maps/dir/?api=1&amp;origin=Signal+Hill+Park&amp;origin_place_id=ChIJ5QgY5nwx3YARgCvWzSE1cek&amp;destination=Lucky+Frog+Photo+Booth+%7C+Video+Booth+Rental+Los+Angeles&amp;destination_place_id=undefined&amp;travelmode=bicycling" TargetMode="External"/><Relationship Id="rId385" Type="http://schemas.openxmlformats.org/officeDocument/2006/relationships/hyperlink" Target="https://www.google.com/maps/dir/33.82353,-117.9106/33.835649,-118.0405814" TargetMode="External"/><Relationship Id="rId142" Type="http://schemas.openxmlformats.org/officeDocument/2006/relationships/hyperlink" Target="https://www.google.com/maps/dir/?api=1&amp;origin=Signal+Hill+Park&amp;origin_place_id=ChIJ5QgY5nwx3YARgCvWzSE1cek&amp;destination=Lucky+Frog+Photo+Booth+%7C+Video+Booth+Rental+Los+Angeles&amp;destination_place_id=undefined&amp;travelmode=driving" TargetMode="External"/><Relationship Id="rId384" Type="http://schemas.openxmlformats.org/officeDocument/2006/relationships/hyperlink" Target="https://maps.google.com?saddr=33.82353,-117.9106&amp;daddr=33.835649,-118.0405814" TargetMode="External"/><Relationship Id="rId141" Type="http://schemas.openxmlformats.org/officeDocument/2006/relationships/hyperlink" Target="https://www.google.com/maps/dir/?api=1&amp;origin=Signal+Hill+Park&amp;origin_place_id=ChIJ5QgY5nwx3YARgCvWzSE1cek&amp;destination=Lucky+Frog+Photo+Booth+%7C+Video+Booth+Rental+Los+Angeles&amp;destination_place_id=undefined&amp;travelmode=best" TargetMode="External"/><Relationship Id="rId383" Type="http://schemas.openxmlformats.org/officeDocument/2006/relationships/hyperlink" Target="https://www.google.com/maps/dir/?api=1&amp;origin=Anaheim+White+House&amp;origin_place_id=ChIJgwJD4zLW3IARXpxZ-RvADBo&amp;destination=Lucky+Frog+Photo+Booth+%7C+Video+Booth+Rental+Los+Angeles&amp;destination_place_id=undefined&amp;travelmode=bicycling" TargetMode="External"/><Relationship Id="rId140" Type="http://schemas.openxmlformats.org/officeDocument/2006/relationships/hyperlink" Target="https://www.google.com/maps/dir/33.8155898,-117.919034/33.835649,-118.0405814" TargetMode="External"/><Relationship Id="rId382" Type="http://schemas.openxmlformats.org/officeDocument/2006/relationships/hyperlink" Target="https://www.google.com/maps/dir/?api=1&amp;origin=Anaheim+White+House&amp;origin_place_id=ChIJgwJD4zLW3IARXpxZ-RvADBo&amp;destination=Lucky+Frog+Photo+Booth+%7C+Video+Booth+Rental+Los+Angeles&amp;destination_place_id=undefined&amp;travelmode=driving" TargetMode="External"/><Relationship Id="rId5" Type="http://schemas.openxmlformats.org/officeDocument/2006/relationships/hyperlink" Target="https://www.google.com/maps/dir/33.8663341,-118.082187/33.835649,-118.0405814" TargetMode="External"/><Relationship Id="rId147" Type="http://schemas.openxmlformats.org/officeDocument/2006/relationships/hyperlink" Target="https://www.google.com/maps/dir/?api=1&amp;origin=Arboretum+and+Botanical+Garden+at+Cal+State+Fullerton&amp;origin_place_id=ChIJN7gdw8vV3IAR-WvlDhfvm3Q&amp;destination=Lucky+Frog+Photo+Booth+%7C+Video+Booth+Rental+Los+Angeles&amp;destination_place_id=undefined&amp;travelmode=driving" TargetMode="External"/><Relationship Id="rId389" Type="http://schemas.openxmlformats.org/officeDocument/2006/relationships/hyperlink" Target="https://maps.google.com?saddr=33.7606184,-118.1903112&amp;daddr=33.835649,-118.0405814" TargetMode="External"/><Relationship Id="rId6" Type="http://schemas.openxmlformats.org/officeDocument/2006/relationships/hyperlink" Target="https://www.google.com/maps/dir/?api=1&amp;origin=Surfing+Walk+of+Fame&amp;origin_place_id=ChIJTScrzW8h3YARC9ezTZ42KP4&amp;destination=Lucky+Frog+Photo+Booth+%7C+Video+Booth+Rental+Los+Angeles&amp;destination_place_id=undefined&amp;travelmode=best" TargetMode="External"/><Relationship Id="rId146" Type="http://schemas.openxmlformats.org/officeDocument/2006/relationships/hyperlink" Target="https://www.google.com/maps/dir/?api=1&amp;origin=Arboretum+and+Botanical+Garden+at+Cal+State+Fullerton&amp;origin_place_id=ChIJN7gdw8vV3IAR-WvlDhfvm3Q&amp;destination=Lucky+Frog+Photo+Booth+%7C+Video+Booth+Rental+Los+Angeles&amp;destination_place_id=undefined&amp;travelmode=best" TargetMode="External"/><Relationship Id="rId388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bicycling" TargetMode="External"/><Relationship Id="rId7" Type="http://schemas.openxmlformats.org/officeDocument/2006/relationships/hyperlink" Target="https://www.google.com/maps/dir/?api=1&amp;origin=Surfing+Walk+of+Fame&amp;origin_place_id=ChIJTScrzW8h3YARC9ezTZ42KP4&amp;destination=Lucky+Frog+Photo+Booth+%7C+Video+Booth+Rental+Los+Angeles&amp;destination_place_id=undefined&amp;travelmode=driving" TargetMode="External"/><Relationship Id="rId145" Type="http://schemas.openxmlformats.org/officeDocument/2006/relationships/hyperlink" Target="https://www.google.com/maps/dir/33.796871,-118.1683522/33.835649,-118.0405814" TargetMode="External"/><Relationship Id="rId387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driving" TargetMode="External"/><Relationship Id="rId8" Type="http://schemas.openxmlformats.org/officeDocument/2006/relationships/hyperlink" Target="https://www.google.com/maps/dir/?api=1&amp;origin=Surfing+Walk+of+Fame&amp;origin_place_id=ChIJTScrzW8h3YARC9ezTZ42KP4&amp;destination=Lucky+Frog+Photo+Booth+%7C+Video+Booth+Rental+Los+Angeles&amp;destination_place_id=undefined&amp;travelmode=bicycling" TargetMode="External"/><Relationship Id="rId144" Type="http://schemas.openxmlformats.org/officeDocument/2006/relationships/hyperlink" Target="https://maps.google.com?saddr=33.796871,-118.1683522&amp;daddr=33.835649,-118.0405814" TargetMode="External"/><Relationship Id="rId386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best" TargetMode="External"/><Relationship Id="rId381" Type="http://schemas.openxmlformats.org/officeDocument/2006/relationships/hyperlink" Target="https://www.google.com/maps/dir/?api=1&amp;origin=Anaheim+White+House&amp;origin_place_id=ChIJgwJD4zLW3IARXpxZ-RvADBo&amp;destination=Lucky+Frog+Photo+Booth+%7C+Video+Booth+Rental+Los+Angeles&amp;destination_place_id=undefined&amp;travelmode=best" TargetMode="External"/><Relationship Id="rId380" Type="http://schemas.openxmlformats.org/officeDocument/2006/relationships/hyperlink" Target="https://www.google.com/maps/dir/33.7688198,-118.1922822/33.835649,-118.0405814" TargetMode="External"/><Relationship Id="rId139" Type="http://schemas.openxmlformats.org/officeDocument/2006/relationships/hyperlink" Target="https://maps.google.com?saddr=33.8155898,-117.919034&amp;daddr=33.835649,-118.0405814" TargetMode="External"/><Relationship Id="rId138" Type="http://schemas.openxmlformats.org/officeDocument/2006/relationships/hyperlink" Target="https://www.google.com/maps/dir/?api=1&amp;origin=Minnie's+House&amp;origin_place_id=ChIJOeeS9dPX3IARnoCxvQs1n94&amp;destination=Lucky+Frog+Photo+Booth+%7C+Video+Booth+Rental+Los+Angeles&amp;destination_place_id=undefined&amp;travelmode=bicycling" TargetMode="External"/><Relationship Id="rId137" Type="http://schemas.openxmlformats.org/officeDocument/2006/relationships/hyperlink" Target="https://www.google.com/maps/dir/?api=1&amp;origin=Minnie's+House&amp;origin_place_id=ChIJOeeS9dPX3IARnoCxvQs1n94&amp;destination=Lucky+Frog+Photo+Booth+%7C+Video+Booth+Rental+Los+Angeles&amp;destination_place_id=undefined&amp;travelmode=driving" TargetMode="External"/><Relationship Id="rId379" Type="http://schemas.openxmlformats.org/officeDocument/2006/relationships/hyperlink" Target="https://maps.google.com?saddr=33.7688198,-118.1922822&amp;daddr=33.835649,-118.0405814" TargetMode="External"/><Relationship Id="rId132" Type="http://schemas.openxmlformats.org/officeDocument/2006/relationships/hyperlink" Target="https://www.google.com/maps/dir/?api=1&amp;origin=Storybook+Land+Canal+Boats&amp;origin_place_id=ChIJ9TWHTdHX3IARsElE7ASk9NU&amp;destination=Lucky+Frog+Photo+Booth+%7C+Video+Booth+Rental+Los+Angeles&amp;destination_place_id=undefined&amp;travelmode=driving" TargetMode="External"/><Relationship Id="rId374" Type="http://schemas.openxmlformats.org/officeDocument/2006/relationships/hyperlink" Target="https://maps.google.com?saddr=33.8473392,-117.8643643&amp;daddr=33.835649,-118.0405814" TargetMode="External"/><Relationship Id="rId131" Type="http://schemas.openxmlformats.org/officeDocument/2006/relationships/hyperlink" Target="https://www.google.com/maps/dir/?api=1&amp;origin=Storybook+Land+Canal+Boats&amp;origin_place_id=ChIJ9TWHTdHX3IARsElE7ASk9NU&amp;destination=Lucky+Frog+Photo+Booth+%7C+Video+Booth+Rental+Los+Angeles&amp;destination_place_id=undefined&amp;travelmode=best" TargetMode="External"/><Relationship Id="rId373" Type="http://schemas.openxmlformats.org/officeDocument/2006/relationships/hyperlink" Target="https://www.google.com/maps/dir/?api=1&amp;origin=K1+Speed+-+Indoor+Go+Karts,+Corporate+Event+Venue,+Team+Building+Activities&amp;origin_place_id=ChIJi14EXe7W3IARbABIY-aRb4o&amp;destination=Lucky+Frog+Photo+Booth+%7C+Video+Booth+Rental+Los+Angeles&amp;destination_place_id=undefined&amp;travelmode=bicycling" TargetMode="External"/><Relationship Id="rId130" Type="http://schemas.openxmlformats.org/officeDocument/2006/relationships/hyperlink" Target="https://www.google.com/maps/dir/33.8443038,-118.0002265/33.835649,-118.0405814" TargetMode="External"/><Relationship Id="rId372" Type="http://schemas.openxmlformats.org/officeDocument/2006/relationships/hyperlink" Target="https://www.google.com/maps/dir/?api=1&amp;origin=K1+Speed+-+Indoor+Go+Karts,+Corporate+Event+Venue,+Team+Building+Activities&amp;origin_place_id=ChIJi14EXe7W3IARbABIY-aRb4o&amp;destination=Lucky+Frog+Photo+Booth+%7C+Video+Booth+Rental+Los+Angeles&amp;destination_place_id=undefined&amp;travelmode=driving" TargetMode="External"/><Relationship Id="rId371" Type="http://schemas.openxmlformats.org/officeDocument/2006/relationships/hyperlink" Target="https://www.google.com/maps/dir/?api=1&amp;origin=K1+Speed+-+Indoor+Go+Karts,+Corporate+Event+Venue,+Team+Building+Activities&amp;origin_place_id=ChIJi14EXe7W3IARbABIY-aRb4o&amp;destination=Lucky+Frog+Photo+Booth+%7C+Video+Booth+Rental+Los+Angeles&amp;destination_place_id=undefined&amp;travelmode=best" TargetMode="External"/><Relationship Id="rId136" Type="http://schemas.openxmlformats.org/officeDocument/2006/relationships/hyperlink" Target="https://www.google.com/maps/dir/?api=1&amp;origin=Minnie's+House&amp;origin_place_id=ChIJOeeS9dPX3IARnoCxvQs1n94&amp;destination=Lucky+Frog+Photo+Booth+%7C+Video+Booth+Rental+Los+Angeles&amp;destination_place_id=undefined&amp;travelmode=best" TargetMode="External"/><Relationship Id="rId378" Type="http://schemas.openxmlformats.org/officeDocument/2006/relationships/hyperlink" Target="https://www.google.com/maps/dir/?api=1&amp;origin=Cafe+Sevilla+of+Long+Beach&amp;origin_place_id=ChIJxfZ7lzkx3YARIzO7b3L1pqY&amp;destination=Lucky+Frog+Photo+Booth+%7C+Video+Booth+Rental+Los+Angeles&amp;destination_place_id=undefined&amp;travelmode=bicycling" TargetMode="External"/><Relationship Id="rId135" Type="http://schemas.openxmlformats.org/officeDocument/2006/relationships/hyperlink" Target="https://www.google.com/maps/dir/33.8136285,-117.9182653/33.835649,-118.0405814" TargetMode="External"/><Relationship Id="rId377" Type="http://schemas.openxmlformats.org/officeDocument/2006/relationships/hyperlink" Target="https://www.google.com/maps/dir/?api=1&amp;origin=Cafe+Sevilla+of+Long+Beach&amp;origin_place_id=ChIJxfZ7lzkx3YARIzO7b3L1pqY&amp;destination=Lucky+Frog+Photo+Booth+%7C+Video+Booth+Rental+Los+Angeles&amp;destination_place_id=undefined&amp;travelmode=driving" TargetMode="External"/><Relationship Id="rId134" Type="http://schemas.openxmlformats.org/officeDocument/2006/relationships/hyperlink" Target="https://maps.google.com?saddr=33.8136285,-117.9182653&amp;daddr=33.835649,-118.0405814" TargetMode="External"/><Relationship Id="rId376" Type="http://schemas.openxmlformats.org/officeDocument/2006/relationships/hyperlink" Target="https://www.google.com/maps/dir/?api=1&amp;origin=Cafe+Sevilla+of+Long+Beach&amp;origin_place_id=ChIJxfZ7lzkx3YARIzO7b3L1pqY&amp;destination=Lucky+Frog+Photo+Booth+%7C+Video+Booth+Rental+Los+Angeles&amp;destination_place_id=undefined&amp;travelmode=best" TargetMode="External"/><Relationship Id="rId133" Type="http://schemas.openxmlformats.org/officeDocument/2006/relationships/hyperlink" Target="https://www.google.com/maps/dir/?api=1&amp;origin=Storybook+Land+Canal+Boats&amp;origin_place_id=ChIJ9TWHTdHX3IARsElE7ASk9NU&amp;destination=Lucky+Frog+Photo+Booth+%7C+Video+Booth+Rental+Los+Angeles&amp;destination_place_id=undefined&amp;travelmode=bicycling" TargetMode="External"/><Relationship Id="rId375" Type="http://schemas.openxmlformats.org/officeDocument/2006/relationships/hyperlink" Target="https://www.google.com/maps/dir/33.8473392,-117.8643643/33.835649,-118.0405814" TargetMode="External"/><Relationship Id="rId172" Type="http://schemas.openxmlformats.org/officeDocument/2006/relationships/hyperlink" Target="https://www.google.com/maps/dir/?api=1&amp;origin=Muzeo+Museum+and+Cultural+Center&amp;origin_place_id=ChIJXU3PKyXW3IARhRwrRyqLhpM&amp;destination=Lucky+Frog+Photo+Booth+%7C+Video+Booth+Rental+Los+Angeles&amp;destination_place_id=undefined&amp;travelmode=driving" TargetMode="External"/><Relationship Id="rId171" Type="http://schemas.openxmlformats.org/officeDocument/2006/relationships/hyperlink" Target="https://www.google.com/maps/dir/?api=1&amp;origin=Muzeo+Museum+and+Cultural+Center&amp;origin_place_id=ChIJXU3PKyXW3IARhRwrRyqLhpM&amp;destination=Lucky+Frog+Photo+Booth+%7C+Video+Booth+Rental+Los+Angeles&amp;destination_place_id=undefined&amp;travelmode=best" TargetMode="External"/><Relationship Id="rId170" Type="http://schemas.openxmlformats.org/officeDocument/2006/relationships/hyperlink" Target="https://www.google.com/maps/dir/33.747677,-117.8667056/33.835649,-118.0405814" TargetMode="External"/><Relationship Id="rId165" Type="http://schemas.openxmlformats.org/officeDocument/2006/relationships/hyperlink" Target="https://www.google.com/maps/dir/33.809542,-118.086937/33.835649,-118.0405814" TargetMode="External"/><Relationship Id="rId164" Type="http://schemas.openxmlformats.org/officeDocument/2006/relationships/hyperlink" Target="https://maps.google.com?saddr=33.809542,-118.086937&amp;daddr=33.835649,-118.0405814" TargetMode="External"/><Relationship Id="rId163" Type="http://schemas.openxmlformats.org/officeDocument/2006/relationships/hyperlink" Target="https://www.google.com/maps/dir/?api=1&amp;origin=El+Dorado+Nature+Center&amp;origin_place_id=ChIJUdv_5g4u3YAR3ARfIQin_GU&amp;destination=Lucky+Frog+Photo+Booth+%7C+Video+Booth+Rental+Los+Angeles&amp;destination_place_id=undefined&amp;travelmode=bicycling" TargetMode="External"/><Relationship Id="rId162" Type="http://schemas.openxmlformats.org/officeDocument/2006/relationships/hyperlink" Target="https://www.google.com/maps/dir/?api=1&amp;origin=El+Dorado+Nature+Center&amp;origin_place_id=ChIJUdv_5g4u3YAR3ARfIQin_GU&amp;destination=Lucky+Frog+Photo+Booth+%7C+Video+Booth+Rental+Los+Angeles&amp;destination_place_id=undefined&amp;travelmode=driving" TargetMode="External"/><Relationship Id="rId169" Type="http://schemas.openxmlformats.org/officeDocument/2006/relationships/hyperlink" Target="https://maps.google.com?saddr=33.747677,-117.8667056&amp;daddr=33.835649,-118.0405814" TargetMode="External"/><Relationship Id="rId168" Type="http://schemas.openxmlformats.org/officeDocument/2006/relationships/hyperlink" Target="https://www.google.com/maps/dir/?api=1&amp;origin=Downtown+Santa+Ana+Historic+District&amp;origin_place_id=ChIJ6YwrhQfZ3IARN8e7_TZkM84&amp;destination=Lucky+Frog+Photo+Booth+%7C+Video+Booth+Rental+Los+Angeles&amp;destination_place_id=undefined&amp;travelmode=bicycling" TargetMode="External"/><Relationship Id="rId167" Type="http://schemas.openxmlformats.org/officeDocument/2006/relationships/hyperlink" Target="https://www.google.com/maps/dir/?api=1&amp;origin=Downtown+Santa+Ana+Historic+District&amp;origin_place_id=ChIJ6YwrhQfZ3IARN8e7_TZkM84&amp;destination=Lucky+Frog+Photo+Booth+%7C+Video+Booth+Rental+Los+Angeles&amp;destination_place_id=undefined&amp;travelmode=driving" TargetMode="External"/><Relationship Id="rId166" Type="http://schemas.openxmlformats.org/officeDocument/2006/relationships/hyperlink" Target="https://www.google.com/maps/dir/?api=1&amp;origin=Downtown+Santa+Ana+Historic+District&amp;origin_place_id=ChIJ6YwrhQfZ3IARN8e7_TZkM84&amp;destination=Lucky+Frog+Photo+Booth+%7C+Video+Booth+Rental+Los+Angeles&amp;destination_place_id=undefined&amp;travelmode=best" TargetMode="External"/><Relationship Id="rId161" Type="http://schemas.openxmlformats.org/officeDocument/2006/relationships/hyperlink" Target="https://www.google.com/maps/dir/?api=1&amp;origin=El+Dorado+Nature+Center&amp;origin_place_id=ChIJUdv_5g4u3YAR3ARfIQin_GU&amp;destination=Lucky+Frog+Photo+Booth+%7C+Video+Booth+Rental+Los+Angeles&amp;destination_place_id=undefined&amp;travelmode=best" TargetMode="External"/><Relationship Id="rId160" Type="http://schemas.openxmlformats.org/officeDocument/2006/relationships/hyperlink" Target="https://www.google.com/maps/dir/33.7751861,-118.1804241/33.835649,-118.0405814" TargetMode="External"/><Relationship Id="rId159" Type="http://schemas.openxmlformats.org/officeDocument/2006/relationships/hyperlink" Target="https://maps.google.com?saddr=33.7751861,-118.1804241&amp;daddr=33.835649,-118.0405814" TargetMode="External"/><Relationship Id="rId154" Type="http://schemas.openxmlformats.org/officeDocument/2006/relationships/hyperlink" Target="https://maps.google.com?saddr=33.7541941,-118.194791&amp;daddr=33.835649,-118.0405814" TargetMode="External"/><Relationship Id="rId396" Type="http://schemas.openxmlformats.org/officeDocument/2006/relationships/hyperlink" Target="https://www.google.com/maps/dir/?api=1&amp;origin=Yard+House&amp;origin_place_id=ChIJJz6U6iQx3YARRy5IpLnBh-8&amp;destination=Lucky+Frog+Photo+Booth+%7C+Video+Booth+Rental+Los+Angeles&amp;destination_place_id=undefined&amp;travelmode=best" TargetMode="External"/><Relationship Id="rId153" Type="http://schemas.openxmlformats.org/officeDocument/2006/relationships/hyperlink" Target="https://www.google.com/maps/dir/?api=1&amp;origin=Harry+Bridges+Memorial+Park&amp;origin_place_id=ChIJe62dfSgx3YARXSf-LBdAQ8M&amp;destination=Lucky+Frog+Photo+Booth+%7C+Video+Booth+Rental+Los+Angeles&amp;destination_place_id=undefined&amp;travelmode=bicycling" TargetMode="External"/><Relationship Id="rId395" Type="http://schemas.openxmlformats.org/officeDocument/2006/relationships/hyperlink" Target="https://www.google.com/maps/dir/33.89712319999999,-117.8929633/33.835649,-118.0405814" TargetMode="External"/><Relationship Id="rId152" Type="http://schemas.openxmlformats.org/officeDocument/2006/relationships/hyperlink" Target="https://www.google.com/maps/dir/?api=1&amp;origin=Harry+Bridges+Memorial+Park&amp;origin_place_id=ChIJe62dfSgx3YARXSf-LBdAQ8M&amp;destination=Lucky+Frog+Photo+Booth+%7C+Video+Booth+Rental+Los+Angeles&amp;destination_place_id=undefined&amp;travelmode=driving" TargetMode="External"/><Relationship Id="rId394" Type="http://schemas.openxmlformats.org/officeDocument/2006/relationships/hyperlink" Target="https://maps.google.com?saddr=33.89712319999999,-117.8929633&amp;daddr=33.835649,-118.0405814" TargetMode="External"/><Relationship Id="rId151" Type="http://schemas.openxmlformats.org/officeDocument/2006/relationships/hyperlink" Target="https://www.google.com/maps/dir/?api=1&amp;origin=Harry+Bridges+Memorial+Park&amp;origin_place_id=ChIJe62dfSgx3YARXSf-LBdAQ8M&amp;destination=Lucky+Frog+Photo+Booth+%7C+Video+Booth+Rental+Los+Angeles&amp;destination_place_id=undefined&amp;travelmode=best" TargetMode="External"/><Relationship Id="rId393" Type="http://schemas.openxmlformats.org/officeDocument/2006/relationships/hyperlink" Target="https://www.google.com/maps/dir/?api=1&amp;origin=Summit+House+Restaurant&amp;origin_place_id=ChIJCdgW1brV3IARkiUZ04he2i8&amp;destination=Lucky+Frog+Photo+Booth+%7C+Video+Booth+Rental+Los+Angeles&amp;destination_place_id=undefined&amp;travelmode=bicycling" TargetMode="External"/><Relationship Id="rId158" Type="http://schemas.openxmlformats.org/officeDocument/2006/relationships/hyperlink" Target="https://www.google.com/maps/dir/?api=1&amp;origin=Pacific+Island+Ethnic+Art+Museum&amp;origin_place_id=ChIJ2XyMOhUx3YARvBiNfi6inNQ&amp;destination=Lucky+Frog+Photo+Booth+%7C+Video+Booth+Rental+Los+Angeles&amp;destination_place_id=undefined&amp;travelmode=bicycling" TargetMode="External"/><Relationship Id="rId157" Type="http://schemas.openxmlformats.org/officeDocument/2006/relationships/hyperlink" Target="https://www.google.com/maps/dir/?api=1&amp;origin=Pacific+Island+Ethnic+Art+Museum&amp;origin_place_id=ChIJ2XyMOhUx3YARvBiNfi6inNQ&amp;destination=Lucky+Frog+Photo+Booth+%7C+Video+Booth+Rental+Los+Angeles&amp;destination_place_id=undefined&amp;travelmode=driving" TargetMode="External"/><Relationship Id="rId399" Type="http://schemas.openxmlformats.org/officeDocument/2006/relationships/hyperlink" Target="https://maps.google.com?saddr=33.761486,-118.190268&amp;daddr=33.835649,-118.0405814" TargetMode="External"/><Relationship Id="rId156" Type="http://schemas.openxmlformats.org/officeDocument/2006/relationships/hyperlink" Target="https://www.google.com/maps/dir/?api=1&amp;origin=Pacific+Island+Ethnic+Art+Museum&amp;origin_place_id=ChIJ2XyMOhUx3YARvBiNfi6inNQ&amp;destination=Lucky+Frog+Photo+Booth+%7C+Video+Booth+Rental+Los+Angeles&amp;destination_place_id=undefined&amp;travelmode=best" TargetMode="External"/><Relationship Id="rId398" Type="http://schemas.openxmlformats.org/officeDocument/2006/relationships/hyperlink" Target="https://www.google.com/maps/dir/?api=1&amp;origin=Yard+House&amp;origin_place_id=ChIJJz6U6iQx3YARRy5IpLnBh-8&amp;destination=Lucky+Frog+Photo+Booth+%7C+Video+Booth+Rental+Los+Angeles&amp;destination_place_id=undefined&amp;travelmode=bicycling" TargetMode="External"/><Relationship Id="rId155" Type="http://schemas.openxmlformats.org/officeDocument/2006/relationships/hyperlink" Target="https://www.google.com/maps/dir/33.7541941,-118.194791/33.835649,-118.0405814" TargetMode="External"/><Relationship Id="rId397" Type="http://schemas.openxmlformats.org/officeDocument/2006/relationships/hyperlink" Target="https://www.google.com/maps/dir/?api=1&amp;origin=Yard+House&amp;origin_place_id=ChIJJz6U6iQx3YARRy5IpLnBh-8&amp;destination=Lucky+Frog+Photo+Booth+%7C+Video+Booth+Rental+Los+Angeles&amp;destination_place_id=undefined&amp;travelmode=driving" TargetMode="External"/><Relationship Id="rId808" Type="http://schemas.openxmlformats.org/officeDocument/2006/relationships/hyperlink" Target="https://www.google.com/maps/dir/?api=1&amp;origin=Carter's&amp;origin_place_id=ChIJl0znByfY3IARAwf5sxYoRgQ&amp;destination=Lucky+Frog+Photo+Booth+%7C+Video+Booth+Rental+Los+Angeles&amp;destination_place_id=undefined&amp;travelmode=bicycling" TargetMode="External"/><Relationship Id="rId807" Type="http://schemas.openxmlformats.org/officeDocument/2006/relationships/hyperlink" Target="https://www.google.com/maps/dir/?api=1&amp;origin=Carter's&amp;origin_place_id=ChIJl0znByfY3IARAwf5sxYoRgQ&amp;destination=Lucky+Frog+Photo+Booth+%7C+Video+Booth+Rental+Los+Angeles&amp;destination_place_id=undefined&amp;travelmode=driving" TargetMode="External"/><Relationship Id="rId806" Type="http://schemas.openxmlformats.org/officeDocument/2006/relationships/hyperlink" Target="https://www.google.com/maps/dir/?api=1&amp;origin=Carter's&amp;origin_place_id=ChIJl0znByfY3IARAwf5sxYoRgQ&amp;destination=Lucky+Frog+Photo+Booth+%7C+Video+Booth+Rental+Los+Angeles&amp;destination_place_id=undefined&amp;travelmode=best" TargetMode="External"/><Relationship Id="rId805" Type="http://schemas.openxmlformats.org/officeDocument/2006/relationships/hyperlink" Target="https://www.google.com/maps/dir/33.850132,-118.1405785/33.835649,-118.0405814" TargetMode="External"/><Relationship Id="rId809" Type="http://schemas.openxmlformats.org/officeDocument/2006/relationships/hyperlink" Target="https://maps.google.com?saddr=33.7839766,-117.8935568&amp;daddr=33.835649,-118.0405814" TargetMode="External"/><Relationship Id="rId800" Type="http://schemas.openxmlformats.org/officeDocument/2006/relationships/hyperlink" Target="https://www.google.com/maps/dir/33.782206,-117.89175/33.835649,-118.0405814" TargetMode="External"/><Relationship Id="rId804" Type="http://schemas.openxmlformats.org/officeDocument/2006/relationships/hyperlink" Target="https://maps.google.com?saddr=33.850132,-118.1405785&amp;daddr=33.835649,-118.0405814" TargetMode="External"/><Relationship Id="rId803" Type="http://schemas.openxmlformats.org/officeDocument/2006/relationships/hyperlink" Target="https://www.google.com/maps/dir/?api=1&amp;origin=Macy's&amp;origin_place_id=ChIJmeyqN_Qy3YARQE8PRxYGSC8&amp;destination=Lucky+Frog+Photo+Booth+%7C+Video+Booth+Rental+Los+Angeles&amp;destination_place_id=undefined&amp;travelmode=bicycling" TargetMode="External"/><Relationship Id="rId802" Type="http://schemas.openxmlformats.org/officeDocument/2006/relationships/hyperlink" Target="https://www.google.com/maps/dir/?api=1&amp;origin=Macy's&amp;origin_place_id=ChIJmeyqN_Qy3YARQE8PRxYGSC8&amp;destination=Lucky+Frog+Photo+Booth+%7C+Video+Booth+Rental+Los+Angeles&amp;destination_place_id=undefined&amp;travelmode=driving" TargetMode="External"/><Relationship Id="rId801" Type="http://schemas.openxmlformats.org/officeDocument/2006/relationships/hyperlink" Target="https://www.google.com/maps/dir/?api=1&amp;origin=Macy's&amp;origin_place_id=ChIJmeyqN_Qy3YARQE8PRxYGSC8&amp;destination=Lucky+Frog+Photo+Booth+%7C+Video+Booth+Rental+Los+Angeles&amp;destination_place_id=undefined&amp;travelmode=best" TargetMode="External"/><Relationship Id="rId40" Type="http://schemas.openxmlformats.org/officeDocument/2006/relationships/hyperlink" Target="https://www.google.com/maps/dir/33.7719038,-118.1340534/33.835649,-118.0405814" TargetMode="External"/><Relationship Id="rId42" Type="http://schemas.openxmlformats.org/officeDocument/2006/relationships/hyperlink" Target="https://www.google.com/maps/dir/?api=1&amp;origin=Main+Street+Huntington+Beach&amp;origin_place_id=ChIJ0_1hDQAh3YARoBDe40sGzKs&amp;destination=Lucky+Frog+Photo+Booth+%7C+Video+Booth+Rental+Los+Angeles&amp;destination_place_id=undefined&amp;travelmode=driving" TargetMode="External"/><Relationship Id="rId41" Type="http://schemas.openxmlformats.org/officeDocument/2006/relationships/hyperlink" Target="https://www.google.com/maps/dir/?api=1&amp;origin=Main+Street+Huntington+Beach&amp;origin_place_id=ChIJ0_1hDQAh3YARoBDe40sGzKs&amp;destination=Lucky+Frog+Photo+Booth+%7C+Video+Booth+Rental+Los+Angeles&amp;destination_place_id=undefined&amp;travelmode=best" TargetMode="External"/><Relationship Id="rId44" Type="http://schemas.openxmlformats.org/officeDocument/2006/relationships/hyperlink" Target="https://maps.google.com?saddr=33.6581292,-118.001037&amp;daddr=33.835649,-118.0405814" TargetMode="External"/><Relationship Id="rId43" Type="http://schemas.openxmlformats.org/officeDocument/2006/relationships/hyperlink" Target="https://www.google.com/maps/dir/?api=1&amp;origin=Main+Street+Huntington+Beach&amp;origin_place_id=ChIJ0_1hDQAh3YARoBDe40sGzKs&amp;destination=Lucky+Frog+Photo+Booth+%7C+Video+Booth+Rental+Los+Angeles&amp;destination_place_id=undefined&amp;travelmode=bicycling" TargetMode="External"/><Relationship Id="rId46" Type="http://schemas.openxmlformats.org/officeDocument/2006/relationships/hyperlink" Target="https://www.google.com/maps/dir/?api=1&amp;origin=San+Fransokyo+Square&amp;origin_place_id=ChIJs4wYDvDX3IARN3wIvWkH-Ho&amp;destination=Lucky+Frog+Photo+Booth+%7C+Video+Booth+Rental+Los+Angeles&amp;destination_place_id=undefined&amp;travelmode=best" TargetMode="External"/><Relationship Id="rId45" Type="http://schemas.openxmlformats.org/officeDocument/2006/relationships/hyperlink" Target="https://www.google.com/maps/dir/33.6581292,-118.001037/33.835649,-118.0405814" TargetMode="External"/><Relationship Id="rId509" Type="http://schemas.openxmlformats.org/officeDocument/2006/relationships/hyperlink" Target="https://maps.google.com?saddr=33.8708538,-117.9245297&amp;daddr=33.835649,-118.0405814" TargetMode="External"/><Relationship Id="rId508" Type="http://schemas.openxmlformats.org/officeDocument/2006/relationships/hyperlink" Target="https://www.google.com/maps/dir/?api=1&amp;origin=Madero+1899&amp;origin_place_id=ChIJHcBX4ffV3IARKy5S1u0yoUs&amp;destination=Lucky+Frog+Photo+Booth+%7C+Video+Booth+Rental+Los+Angeles&amp;destination_place_id=undefined&amp;travelmode=bicycling" TargetMode="External"/><Relationship Id="rId503" Type="http://schemas.openxmlformats.org/officeDocument/2006/relationships/hyperlink" Target="https://www.google.com/maps/dir/?api=1&amp;origin=Benihana&amp;origin_place_id=ChIJs8sSha_X3IAR4rxBXvHDE-I&amp;destination=Lucky+Frog+Photo+Booth+%7C+Video+Booth+Rental+Los+Angeles&amp;destination_place_id=undefined&amp;travelmode=bicycling" TargetMode="External"/><Relationship Id="rId745" Type="http://schemas.openxmlformats.org/officeDocument/2006/relationships/hyperlink" Target="https://www.google.com/maps/dir/33.8511755,-118.1407921/33.835649,-118.0405814" TargetMode="External"/><Relationship Id="rId502" Type="http://schemas.openxmlformats.org/officeDocument/2006/relationships/hyperlink" Target="https://www.google.com/maps/dir/?api=1&amp;origin=Benihana&amp;origin_place_id=ChIJs8sSha_X3IAR4rxBXvHDE-I&amp;destination=Lucky+Frog+Photo+Booth+%7C+Video+Booth+Rental+Los+Angeles&amp;destination_place_id=undefined&amp;travelmode=driving" TargetMode="External"/><Relationship Id="rId744" Type="http://schemas.openxmlformats.org/officeDocument/2006/relationships/hyperlink" Target="https://maps.google.com?saddr=33.8511755,-118.1407921&amp;daddr=33.835649,-118.0405814" TargetMode="External"/><Relationship Id="rId501" Type="http://schemas.openxmlformats.org/officeDocument/2006/relationships/hyperlink" Target="https://www.google.com/maps/dir/?api=1&amp;origin=Benihana&amp;origin_place_id=ChIJs8sSha_X3IAR4rxBXvHDE-I&amp;destination=Lucky+Frog+Photo+Booth+%7C+Video+Booth+Rental+Los+Angeles&amp;destination_place_id=undefined&amp;travelmode=best" TargetMode="External"/><Relationship Id="rId743" Type="http://schemas.openxmlformats.org/officeDocument/2006/relationships/hyperlink" Target="https://www.google.com/maps/dir/?api=1&amp;origin=Foot+Locker&amp;origin_place_id=ChIJld31mvYy3YAR0E8Z0Kh0hp4&amp;destination=Lucky+Frog+Photo+Booth+%7C+Video+Booth+Rental+Los+Angeles&amp;destination_place_id=undefined&amp;travelmode=bicycling" TargetMode="External"/><Relationship Id="rId500" Type="http://schemas.openxmlformats.org/officeDocument/2006/relationships/hyperlink" Target="https://www.google.com/maps/dir/33.9664254,-118.165651/33.835649,-118.0405814" TargetMode="External"/><Relationship Id="rId742" Type="http://schemas.openxmlformats.org/officeDocument/2006/relationships/hyperlink" Target="https://www.google.com/maps/dir/?api=1&amp;origin=Foot+Locker&amp;origin_place_id=ChIJld31mvYy3YAR0E8Z0Kh0hp4&amp;destination=Lucky+Frog+Photo+Booth+%7C+Video+Booth+Rental+Los+Angeles&amp;destination_place_id=undefined&amp;travelmode=driving" TargetMode="External"/><Relationship Id="rId507" Type="http://schemas.openxmlformats.org/officeDocument/2006/relationships/hyperlink" Target="https://www.google.com/maps/dir/?api=1&amp;origin=Madero+1899&amp;origin_place_id=ChIJHcBX4ffV3IARKy5S1u0yoUs&amp;destination=Lucky+Frog+Photo+Booth+%7C+Video+Booth+Rental+Los+Angeles&amp;destination_place_id=undefined&amp;travelmode=driving" TargetMode="External"/><Relationship Id="rId749" Type="http://schemas.openxmlformats.org/officeDocument/2006/relationships/hyperlink" Target="https://maps.google.com?saddr=33.7822163,-117.891582&amp;daddr=33.835649,-118.0405814" TargetMode="External"/><Relationship Id="rId506" Type="http://schemas.openxmlformats.org/officeDocument/2006/relationships/hyperlink" Target="https://www.google.com/maps/dir/?api=1&amp;origin=Madero+1899&amp;origin_place_id=ChIJHcBX4ffV3IARKy5S1u0yoUs&amp;destination=Lucky+Frog+Photo+Booth+%7C+Video+Booth+Rental+Los+Angeles&amp;destination_place_id=undefined&amp;travelmode=best" TargetMode="External"/><Relationship Id="rId748" Type="http://schemas.openxmlformats.org/officeDocument/2006/relationships/hyperlink" Target="https://www.google.com/maps/dir/?api=1&amp;origin=Old+Navy+Outlet&amp;origin_place_id=ChIJl0znByfY3IARu7uWroPG2rU&amp;destination=Lucky+Frog+Photo+Booth+%7C+Video+Booth+Rental+Los+Angeles&amp;destination_place_id=undefined&amp;travelmode=bicycling" TargetMode="External"/><Relationship Id="rId505" Type="http://schemas.openxmlformats.org/officeDocument/2006/relationships/hyperlink" Target="https://www.google.com/maps/dir/33.8177153,-117.887332/33.835649,-118.0405814" TargetMode="External"/><Relationship Id="rId747" Type="http://schemas.openxmlformats.org/officeDocument/2006/relationships/hyperlink" Target="https://www.google.com/maps/dir/?api=1&amp;origin=Old+Navy+Outlet&amp;origin_place_id=ChIJl0znByfY3IARu7uWroPG2rU&amp;destination=Lucky+Frog+Photo+Booth+%7C+Video+Booth+Rental+Los+Angeles&amp;destination_place_id=undefined&amp;travelmode=driving" TargetMode="External"/><Relationship Id="rId504" Type="http://schemas.openxmlformats.org/officeDocument/2006/relationships/hyperlink" Target="https://maps.google.com?saddr=33.8177153,-117.887332&amp;daddr=33.835649,-118.0405814" TargetMode="External"/><Relationship Id="rId746" Type="http://schemas.openxmlformats.org/officeDocument/2006/relationships/hyperlink" Target="https://www.google.com/maps/dir/?api=1&amp;origin=Old+Navy+Outlet&amp;origin_place_id=ChIJl0znByfY3IARu7uWroPG2rU&amp;destination=Lucky+Frog+Photo+Booth+%7C+Video+Booth+Rental+Los+Angeles&amp;destination_place_id=undefined&amp;travelmode=best" TargetMode="External"/><Relationship Id="rId48" Type="http://schemas.openxmlformats.org/officeDocument/2006/relationships/hyperlink" Target="https://www.google.com/maps/dir/?api=1&amp;origin=San+Fransokyo+Square&amp;origin_place_id=ChIJs4wYDvDX3IARN3wIvWkH-Ho&amp;destination=Lucky+Frog+Photo+Booth+%7C+Video+Booth+Rental+Los+Angeles&amp;destination_place_id=undefined&amp;travelmode=bicycling" TargetMode="External"/><Relationship Id="rId47" Type="http://schemas.openxmlformats.org/officeDocument/2006/relationships/hyperlink" Target="https://www.google.com/maps/dir/?api=1&amp;origin=San+Fransokyo+Square&amp;origin_place_id=ChIJs4wYDvDX3IARN3wIvWkH-Ho&amp;destination=Lucky+Frog+Photo+Booth+%7C+Video+Booth+Rental+Los+Angeles&amp;destination_place_id=undefined&amp;travelmode=driving" TargetMode="External"/><Relationship Id="rId49" Type="http://schemas.openxmlformats.org/officeDocument/2006/relationships/hyperlink" Target="https://maps.google.com?saddr=33.8056901,-117.9199596&amp;daddr=33.835649,-118.0405814" TargetMode="External"/><Relationship Id="rId741" Type="http://schemas.openxmlformats.org/officeDocument/2006/relationships/hyperlink" Target="https://www.google.com/maps/dir/?api=1&amp;origin=Foot+Locker&amp;origin_place_id=ChIJld31mvYy3YAR0E8Z0Kh0hp4&amp;destination=Lucky+Frog+Photo+Booth+%7C+Video+Booth+Rental+Los+Angeles&amp;destination_place_id=undefined&amp;travelmode=best" TargetMode="External"/><Relationship Id="rId740" Type="http://schemas.openxmlformats.org/officeDocument/2006/relationships/hyperlink" Target="https://www.google.com/maps/dir/33.857376,-118.0014648/33.835649,-118.0405814" TargetMode="External"/><Relationship Id="rId31" Type="http://schemas.openxmlformats.org/officeDocument/2006/relationships/hyperlink" Target="https://www.google.com/maps/dir/?api=1&amp;origin=Pixar+Pier&amp;origin_place_id=ChIJPQhS4djX3IARI9WzlAUOcV0&amp;destination=Lucky+Frog+Photo+Booth+%7C+Video+Booth+Rental+Los+Angeles&amp;destination_place_id=undefined&amp;travelmode=best" TargetMode="External"/><Relationship Id="rId30" Type="http://schemas.openxmlformats.org/officeDocument/2006/relationships/hyperlink" Target="https://www.google.com/maps/dir/33.8090944,-117.9189738/33.835649,-118.0405814" TargetMode="External"/><Relationship Id="rId33" Type="http://schemas.openxmlformats.org/officeDocument/2006/relationships/hyperlink" Target="https://www.google.com/maps/dir/?api=1&amp;origin=Pixar+Pier&amp;origin_place_id=ChIJPQhS4djX3IARI9WzlAUOcV0&amp;destination=Lucky+Frog+Photo+Booth+%7C+Video+Booth+Rental+Los+Angeles&amp;destination_place_id=undefined&amp;travelmode=bicycling" TargetMode="External"/><Relationship Id="rId32" Type="http://schemas.openxmlformats.org/officeDocument/2006/relationships/hyperlink" Target="https://www.google.com/maps/dir/?api=1&amp;origin=Pixar+Pier&amp;origin_place_id=ChIJPQhS4djX3IARI9WzlAUOcV0&amp;destination=Lucky+Frog+Photo+Booth+%7C+Video+Booth+Rental+Los+Angeles&amp;destination_place_id=undefined&amp;travelmode=driving" TargetMode="External"/><Relationship Id="rId35" Type="http://schemas.openxmlformats.org/officeDocument/2006/relationships/hyperlink" Target="https://www.google.com/maps/dir/33.8054175,-117.9208423/33.835649,-118.0405814" TargetMode="External"/><Relationship Id="rId34" Type="http://schemas.openxmlformats.org/officeDocument/2006/relationships/hyperlink" Target="https://maps.google.com?saddr=33.8054175,-117.9208423&amp;daddr=33.835649,-118.0405814" TargetMode="External"/><Relationship Id="rId739" Type="http://schemas.openxmlformats.org/officeDocument/2006/relationships/hyperlink" Target="https://maps.google.com?saddr=33.857376,-118.0014648&amp;daddr=33.835649,-118.0405814" TargetMode="External"/><Relationship Id="rId734" Type="http://schemas.openxmlformats.org/officeDocument/2006/relationships/hyperlink" Target="https://maps.google.com?saddr=33.8857027,-118.0990606&amp;daddr=33.835649,-118.0405814" TargetMode="External"/><Relationship Id="rId733" Type="http://schemas.openxmlformats.org/officeDocument/2006/relationships/hyperlink" Target="https://www.google.com/maps/dir/?api=1&amp;origin=Cerritos+College+Bookstore&amp;origin_place_id=ChIJ23EVb0Mt3YARnzaP2IgBq9A&amp;destination=Lucky+Frog+Photo+Booth+%7C+Video+Booth+Rental+Los+Angeles&amp;destination_place_id=undefined&amp;travelmode=bicycling" TargetMode="External"/><Relationship Id="rId732" Type="http://schemas.openxmlformats.org/officeDocument/2006/relationships/hyperlink" Target="https://www.google.com/maps/dir/?api=1&amp;origin=Cerritos+College+Bookstore&amp;origin_place_id=ChIJ23EVb0Mt3YARnzaP2IgBq9A&amp;destination=Lucky+Frog+Photo+Booth+%7C+Video+Booth+Rental+Los+Angeles&amp;destination_place_id=undefined&amp;travelmode=driving" TargetMode="External"/><Relationship Id="rId731" Type="http://schemas.openxmlformats.org/officeDocument/2006/relationships/hyperlink" Target="https://www.google.com/maps/dir/?api=1&amp;origin=Cerritos+College+Bookstore&amp;origin_place_id=ChIJ23EVb0Mt3YARnzaP2IgBq9A&amp;destination=Lucky+Frog+Photo+Booth+%7C+Video+Booth+Rental+Los+Angeles&amp;destination_place_id=undefined&amp;travelmode=best" TargetMode="External"/><Relationship Id="rId738" Type="http://schemas.openxmlformats.org/officeDocument/2006/relationships/hyperlink" Target="https://www.google.com/maps/dir/?api=1&amp;origin=Target&amp;origin_place_id=ChIJMWoy9esr3YARev8diNxBa8U&amp;destination=Lucky+Frog+Photo+Booth+%7C+Video+Booth+Rental+Los+Angeles&amp;destination_place_id=undefined&amp;travelmode=bicycling" TargetMode="External"/><Relationship Id="rId737" Type="http://schemas.openxmlformats.org/officeDocument/2006/relationships/hyperlink" Target="https://www.google.com/maps/dir/?api=1&amp;origin=Target&amp;origin_place_id=ChIJMWoy9esr3YARev8diNxBa8U&amp;destination=Lucky+Frog+Photo+Booth+%7C+Video+Booth+Rental+Los+Angeles&amp;destination_place_id=undefined&amp;travelmode=driving" TargetMode="External"/><Relationship Id="rId736" Type="http://schemas.openxmlformats.org/officeDocument/2006/relationships/hyperlink" Target="https://www.google.com/maps/dir/?api=1&amp;origin=Target&amp;origin_place_id=ChIJMWoy9esr3YARev8diNxBa8U&amp;destination=Lucky+Frog+Photo+Booth+%7C+Video+Booth+Rental+Los+Angeles&amp;destination_place_id=undefined&amp;travelmode=best" TargetMode="External"/><Relationship Id="rId735" Type="http://schemas.openxmlformats.org/officeDocument/2006/relationships/hyperlink" Target="https://www.google.com/maps/dir/33.8857027,-118.0990606/33.835649,-118.0405814" TargetMode="External"/><Relationship Id="rId37" Type="http://schemas.openxmlformats.org/officeDocument/2006/relationships/hyperlink" Target="https://www.google.com/maps/dir/?api=1&amp;origin=Colorado+Lagoon&amp;origin_place_id=ChIJ6TxAIcox3YAR4n_5OLF0PgE&amp;destination=Lucky+Frog+Photo+Booth+%7C+Video+Booth+Rental+Los+Angeles&amp;destination_place_id=undefined&amp;travelmode=driving" TargetMode="External"/><Relationship Id="rId36" Type="http://schemas.openxmlformats.org/officeDocument/2006/relationships/hyperlink" Target="https://www.google.com/maps/dir/?api=1&amp;origin=Colorado+Lagoon&amp;origin_place_id=ChIJ6TxAIcox3YAR4n_5OLF0PgE&amp;destination=Lucky+Frog+Photo+Booth+%7C+Video+Booth+Rental+Los+Angeles&amp;destination_place_id=undefined&amp;travelmode=best" TargetMode="External"/><Relationship Id="rId39" Type="http://schemas.openxmlformats.org/officeDocument/2006/relationships/hyperlink" Target="https://maps.google.com?saddr=33.7719038,-118.1340534&amp;daddr=33.835649,-118.0405814" TargetMode="External"/><Relationship Id="rId38" Type="http://schemas.openxmlformats.org/officeDocument/2006/relationships/hyperlink" Target="https://www.google.com/maps/dir/?api=1&amp;origin=Colorado+Lagoon&amp;origin_place_id=ChIJ6TxAIcox3YAR4n_5OLF0PgE&amp;destination=Lucky+Frog+Photo+Booth+%7C+Video+Booth+Rental+Los+Angeles&amp;destination_place_id=undefined&amp;travelmode=bicycling" TargetMode="External"/><Relationship Id="rId730" Type="http://schemas.openxmlformats.org/officeDocument/2006/relationships/hyperlink" Target="https://www.google.com/maps/dir/33.781353,-117.89182/33.835649,-118.0405814" TargetMode="External"/><Relationship Id="rId20" Type="http://schemas.openxmlformats.org/officeDocument/2006/relationships/hyperlink" Target="https://www.google.com/maps/dir/33.8110413,-117.9205341/33.835649,-118.0405814" TargetMode="External"/><Relationship Id="rId22" Type="http://schemas.openxmlformats.org/officeDocument/2006/relationships/hyperlink" Target="https://www.google.com/maps/dir/?api=1&amp;origin=Noguchi+Garden&amp;origin_place_id=ChIJrVNUNiHf3IARLWomTz62L98&amp;destination=Lucky+Frog+Photo+Booth+%7C+Video+Booth+Rental+Los+Angeles&amp;destination_place_id=undefined&amp;travelmode=driving" TargetMode="External"/><Relationship Id="rId21" Type="http://schemas.openxmlformats.org/officeDocument/2006/relationships/hyperlink" Target="https://www.google.com/maps/dir/?api=1&amp;origin=Noguchi+Garden&amp;origin_place_id=ChIJrVNUNiHf3IARLWomTz62L98&amp;destination=Lucky+Frog+Photo+Booth+%7C+Video+Booth+Rental+Los+Angeles&amp;destination_place_id=undefined&amp;travelmode=best" TargetMode="External"/><Relationship Id="rId24" Type="http://schemas.openxmlformats.org/officeDocument/2006/relationships/hyperlink" Target="https://maps.google.com?saddr=33.6890595,-117.8822393&amp;daddr=33.835649,-118.0405814" TargetMode="External"/><Relationship Id="rId23" Type="http://schemas.openxmlformats.org/officeDocument/2006/relationships/hyperlink" Target="https://www.google.com/maps/dir/?api=1&amp;origin=Noguchi+Garden&amp;origin_place_id=ChIJrVNUNiHf3IARLWomTz62L98&amp;destination=Lucky+Frog+Photo+Booth+%7C+Video+Booth+Rental+Los+Angeles&amp;destination_place_id=undefined&amp;travelmode=bicycling" TargetMode="External"/><Relationship Id="rId525" Type="http://schemas.openxmlformats.org/officeDocument/2006/relationships/hyperlink" Target="https://www.google.com/maps/dir/33.76904989999999,-118.1925448/33.835649,-118.0405814" TargetMode="External"/><Relationship Id="rId767" Type="http://schemas.openxmlformats.org/officeDocument/2006/relationships/hyperlink" Target="https://www.google.com/maps/dir/?api=1&amp;origin=The+Home+Depot&amp;origin_place_id=ChIJt7GYzo8p3YARMheS7dNkYvI&amp;destination=Lucky+Frog+Photo+Booth+%7C+Video+Booth+Rental+Los+Angeles&amp;destination_place_id=undefined&amp;travelmode=driving" TargetMode="External"/><Relationship Id="rId524" Type="http://schemas.openxmlformats.org/officeDocument/2006/relationships/hyperlink" Target="https://maps.google.com?saddr=33.76904989999999,-118.1925448&amp;daddr=33.835649,-118.0405814" TargetMode="External"/><Relationship Id="rId766" Type="http://schemas.openxmlformats.org/officeDocument/2006/relationships/hyperlink" Target="https://www.google.com/maps/dir/?api=1&amp;origin=The+Home+Depot&amp;origin_place_id=ChIJt7GYzo8p3YARMheS7dNkYvI&amp;destination=Lucky+Frog+Photo+Booth+%7C+Video+Booth+Rental+Los+Angeles&amp;destination_place_id=undefined&amp;travelmode=best" TargetMode="External"/><Relationship Id="rId523" Type="http://schemas.openxmlformats.org/officeDocument/2006/relationships/hyperlink" Target="https://www.google.com/maps/dir/?api=1&amp;origin=King's+Fish+House&amp;origin_place_id=ChIJIS-fwTkx3YARa3zXpHKdUFg&amp;destination=Lucky+Frog+Photo+Booth+%7C+Video+Booth+Rental+Los+Angeles&amp;destination_place_id=undefined&amp;travelmode=bicycling" TargetMode="External"/><Relationship Id="rId765" Type="http://schemas.openxmlformats.org/officeDocument/2006/relationships/hyperlink" Target="https://www.google.com/maps/dir/33.8018936,-117.9377523/33.835649,-118.0405814" TargetMode="External"/><Relationship Id="rId522" Type="http://schemas.openxmlformats.org/officeDocument/2006/relationships/hyperlink" Target="https://www.google.com/maps/dir/?api=1&amp;origin=King's+Fish+House&amp;origin_place_id=ChIJIS-fwTkx3YARa3zXpHKdUFg&amp;destination=Lucky+Frog+Photo+Booth+%7C+Video+Booth+Rental+Los+Angeles&amp;destination_place_id=undefined&amp;travelmode=driving" TargetMode="External"/><Relationship Id="rId764" Type="http://schemas.openxmlformats.org/officeDocument/2006/relationships/hyperlink" Target="https://maps.google.com?saddr=33.8018936,-117.9377523&amp;daddr=33.835649,-118.0405814" TargetMode="External"/><Relationship Id="rId529" Type="http://schemas.openxmlformats.org/officeDocument/2006/relationships/hyperlink" Target="https://maps.google.com?saddr=33.82403499999999,-117.9595497&amp;daddr=33.835649,-118.0405814" TargetMode="External"/><Relationship Id="rId528" Type="http://schemas.openxmlformats.org/officeDocument/2006/relationships/hyperlink" Target="https://www.google.com/maps/dir/?api=1&amp;origin=The+Honey+Baked+Ham+Company&amp;origin_place_id=ChIJ7cpVSLsp3YARkj11phezBpg&amp;destination=Lucky+Frog+Photo+Booth+%7C+Video+Booth+Rental+Los+Angeles&amp;destination_place_id=undefined&amp;travelmode=bicycling" TargetMode="External"/><Relationship Id="rId527" Type="http://schemas.openxmlformats.org/officeDocument/2006/relationships/hyperlink" Target="https://www.google.com/maps/dir/?api=1&amp;origin=The+Honey+Baked+Ham+Company&amp;origin_place_id=ChIJ7cpVSLsp3YARkj11phezBpg&amp;destination=Lucky+Frog+Photo+Booth+%7C+Video+Booth+Rental+Los+Angeles&amp;destination_place_id=undefined&amp;travelmode=driving" TargetMode="External"/><Relationship Id="rId769" Type="http://schemas.openxmlformats.org/officeDocument/2006/relationships/hyperlink" Target="https://maps.google.com?saddr=33.8418961,-117.9574746&amp;daddr=33.835649,-118.0405814" TargetMode="External"/><Relationship Id="rId526" Type="http://schemas.openxmlformats.org/officeDocument/2006/relationships/hyperlink" Target="https://www.google.com/maps/dir/?api=1&amp;origin=The+Honey+Baked+Ham+Company&amp;origin_place_id=ChIJ7cpVSLsp3YARkj11phezBpg&amp;destination=Lucky+Frog+Photo+Booth+%7C+Video+Booth+Rental+Los+Angeles&amp;destination_place_id=undefined&amp;travelmode=best" TargetMode="External"/><Relationship Id="rId768" Type="http://schemas.openxmlformats.org/officeDocument/2006/relationships/hyperlink" Target="https://www.google.com/maps/dir/?api=1&amp;origin=The+Home+Depot&amp;origin_place_id=ChIJt7GYzo8p3YARMheS7dNkYvI&amp;destination=Lucky+Frog+Photo+Booth+%7C+Video+Booth+Rental+Los+Angeles&amp;destination_place_id=undefined&amp;travelmode=bicycling" TargetMode="External"/><Relationship Id="rId26" Type="http://schemas.openxmlformats.org/officeDocument/2006/relationships/hyperlink" Target="https://www.google.com/maps/dir/?api=1&amp;origin=Disneyland+Esplanade&amp;origin_place_id=ChIJKx3EAdrX3IARl1SHBK4rtfg&amp;destination=Lucky+Frog+Photo+Booth+%7C+Video+Booth+Rental+Los+Angeles&amp;destination_place_id=undefined&amp;travelmode=best" TargetMode="External"/><Relationship Id="rId25" Type="http://schemas.openxmlformats.org/officeDocument/2006/relationships/hyperlink" Target="https://www.google.com/maps/dir/33.6890595,-117.8822393/33.835649,-118.0405814" TargetMode="External"/><Relationship Id="rId28" Type="http://schemas.openxmlformats.org/officeDocument/2006/relationships/hyperlink" Target="https://www.google.com/maps/dir/?api=1&amp;origin=Disneyland+Esplanade&amp;origin_place_id=ChIJKx3EAdrX3IARl1SHBK4rtfg&amp;destination=Lucky+Frog+Photo+Booth+%7C+Video+Booth+Rental+Los+Angeles&amp;destination_place_id=undefined&amp;travelmode=bicycling" TargetMode="External"/><Relationship Id="rId27" Type="http://schemas.openxmlformats.org/officeDocument/2006/relationships/hyperlink" Target="https://www.google.com/maps/dir/?api=1&amp;origin=Disneyland+Esplanade&amp;origin_place_id=ChIJKx3EAdrX3IARl1SHBK4rtfg&amp;destination=Lucky+Frog+Photo+Booth+%7C+Video+Booth+Rental+Los+Angeles&amp;destination_place_id=undefined&amp;travelmode=driving" TargetMode="External"/><Relationship Id="rId521" Type="http://schemas.openxmlformats.org/officeDocument/2006/relationships/hyperlink" Target="https://www.google.com/maps/dir/?api=1&amp;origin=King's+Fish+House&amp;origin_place_id=ChIJIS-fwTkx3YARa3zXpHKdUFg&amp;destination=Lucky+Frog+Photo+Booth+%7C+Video+Booth+Rental+Los+Angeles&amp;destination_place_id=undefined&amp;travelmode=best" TargetMode="External"/><Relationship Id="rId763" Type="http://schemas.openxmlformats.org/officeDocument/2006/relationships/hyperlink" Target="https://www.google.com/maps/dir/?api=1&amp;origin=Food4Less&amp;origin_place_id=ChIJJbznwzoo3YARAcB9juzgtwk&amp;destination=Lucky+Frog+Photo+Booth+%7C+Video+Booth+Rental+Los+Angeles&amp;destination_place_id=undefined&amp;travelmode=bicycling" TargetMode="External"/><Relationship Id="rId29" Type="http://schemas.openxmlformats.org/officeDocument/2006/relationships/hyperlink" Target="https://maps.google.com?saddr=33.8090944,-117.9189738&amp;daddr=33.835649,-118.0405814" TargetMode="External"/><Relationship Id="rId520" Type="http://schemas.openxmlformats.org/officeDocument/2006/relationships/hyperlink" Target="https://www.google.com/maps/dir/33.732545,-117.9916177/33.835649,-118.0405814" TargetMode="External"/><Relationship Id="rId762" Type="http://schemas.openxmlformats.org/officeDocument/2006/relationships/hyperlink" Target="https://www.google.com/maps/dir/?api=1&amp;origin=Food4Less&amp;origin_place_id=ChIJJbznwzoo3YARAcB9juzgtwk&amp;destination=Lucky+Frog+Photo+Booth+%7C+Video+Booth+Rental+Los+Angeles&amp;destination_place_id=undefined&amp;travelmode=driving" TargetMode="External"/><Relationship Id="rId761" Type="http://schemas.openxmlformats.org/officeDocument/2006/relationships/hyperlink" Target="https://www.google.com/maps/dir/?api=1&amp;origin=Food4Less&amp;origin_place_id=ChIJJbznwzoo3YARAcB9juzgtwk&amp;destination=Lucky+Frog+Photo+Booth+%7C+Video+Booth+Rental+Los+Angeles&amp;destination_place_id=undefined&amp;travelmode=best" TargetMode="External"/><Relationship Id="rId760" Type="http://schemas.openxmlformats.org/officeDocument/2006/relationships/hyperlink" Target="https://www.google.com/maps/dir/33.9195263,-118.1026756/33.835649,-118.0405814" TargetMode="External"/><Relationship Id="rId11" Type="http://schemas.openxmlformats.org/officeDocument/2006/relationships/hyperlink" Target="https://www.google.com/maps/dir/?api=1&amp;origin=Seabridge+Park&amp;origin_place_id=ChIJTc95NnEl3YAR-fouPyOVnqY&amp;destination=Lucky+Frog+Photo+Booth+%7C+Video+Booth+Rental+Los+Angeles&amp;destination_place_id=undefined&amp;travelmode=best" TargetMode="External"/><Relationship Id="rId10" Type="http://schemas.openxmlformats.org/officeDocument/2006/relationships/hyperlink" Target="https://www.google.com/maps/dir/33.6575879,-118.0018541/33.835649,-118.0405814" TargetMode="External"/><Relationship Id="rId13" Type="http://schemas.openxmlformats.org/officeDocument/2006/relationships/hyperlink" Target="https://www.google.com/maps/dir/?api=1&amp;origin=Seabridge+Park&amp;origin_place_id=ChIJTc95NnEl3YAR-fouPyOVnqY&amp;destination=Lucky+Frog+Photo+Booth+%7C+Video+Booth+Rental+Los+Angeles&amp;destination_place_id=undefined&amp;travelmode=bicycling" TargetMode="External"/><Relationship Id="rId12" Type="http://schemas.openxmlformats.org/officeDocument/2006/relationships/hyperlink" Target="https://www.google.com/maps/dir/?api=1&amp;origin=Seabridge+Park&amp;origin_place_id=ChIJTc95NnEl3YAR-fouPyOVnqY&amp;destination=Lucky+Frog+Photo+Booth+%7C+Video+Booth+Rental+Los+Angeles&amp;destination_place_id=undefined&amp;travelmode=driving" TargetMode="External"/><Relationship Id="rId519" Type="http://schemas.openxmlformats.org/officeDocument/2006/relationships/hyperlink" Target="https://maps.google.com?saddr=33.732545,-117.9916177&amp;daddr=33.835649,-118.0405814" TargetMode="External"/><Relationship Id="rId514" Type="http://schemas.openxmlformats.org/officeDocument/2006/relationships/hyperlink" Target="https://maps.google.com?saddr=33.80927589999999,-117.9146936&amp;daddr=33.835649,-118.0405814" TargetMode="External"/><Relationship Id="rId756" Type="http://schemas.openxmlformats.org/officeDocument/2006/relationships/hyperlink" Target="https://www.google.com/maps/dir/?api=1&amp;origin=Costco+Wholesale&amp;origin_place_id=ChIJPUqIQ5jSwoARgdmVFbGb4jU&amp;destination=Lucky+Frog+Photo+Booth+%7C+Video+Booth+Rental+Los+Angeles&amp;destination_place_id=undefined&amp;travelmode=best" TargetMode="External"/><Relationship Id="rId513" Type="http://schemas.openxmlformats.org/officeDocument/2006/relationships/hyperlink" Target="https://www.google.com/maps/dir/?api=1&amp;origin=IHOP&amp;origin_place_id=ChIJPdGPk9rX3IARxaYbCL2411Q&amp;destination=Lucky+Frog+Photo+Booth+%7C+Video+Booth+Rental+Los+Angeles&amp;destination_place_id=undefined&amp;travelmode=bicycling" TargetMode="External"/><Relationship Id="rId755" Type="http://schemas.openxmlformats.org/officeDocument/2006/relationships/hyperlink" Target="https://www.google.com/maps/dir/33.7895413,-117.9072586/33.835649,-118.0405814" TargetMode="External"/><Relationship Id="rId512" Type="http://schemas.openxmlformats.org/officeDocument/2006/relationships/hyperlink" Target="https://www.google.com/maps/dir/?api=1&amp;origin=IHOP&amp;origin_place_id=ChIJPdGPk9rX3IARxaYbCL2411Q&amp;destination=Lucky+Frog+Photo+Booth+%7C+Video+Booth+Rental+Los+Angeles&amp;destination_place_id=undefined&amp;travelmode=driving" TargetMode="External"/><Relationship Id="rId754" Type="http://schemas.openxmlformats.org/officeDocument/2006/relationships/hyperlink" Target="https://maps.google.com?saddr=33.7895413,-117.9072586&amp;daddr=33.835649,-118.0405814" TargetMode="External"/><Relationship Id="rId511" Type="http://schemas.openxmlformats.org/officeDocument/2006/relationships/hyperlink" Target="https://www.google.com/maps/dir/?api=1&amp;origin=IHOP&amp;origin_place_id=ChIJPdGPk9rX3IARxaYbCL2411Q&amp;destination=Lucky+Frog+Photo+Booth+%7C+Video+Booth+Rental+Los+Angeles&amp;destination_place_id=undefined&amp;travelmode=best" TargetMode="External"/><Relationship Id="rId753" Type="http://schemas.openxmlformats.org/officeDocument/2006/relationships/hyperlink" Target="https://www.google.com/maps/dir/?api=1&amp;origin=Vons&amp;origin_place_id=ChIJ8Xrdf_HX3IARtCjgJHFjHCs&amp;destination=Lucky+Frog+Photo+Booth+%7C+Video+Booth+Rental+Los+Angeles&amp;destination_place_id=undefined&amp;travelmode=bicycling" TargetMode="External"/><Relationship Id="rId518" Type="http://schemas.openxmlformats.org/officeDocument/2006/relationships/hyperlink" Target="https://www.google.com/maps/dir/?api=1&amp;origin=The+Cheesecake+Factory&amp;origin_place_id=ChIJaRncL0Mm3YARs9osub8nU1s&amp;destination=Lucky+Frog+Photo+Booth+%7C+Video+Booth+Rental+Los+Angeles&amp;destination_place_id=undefined&amp;travelmode=bicycling" TargetMode="External"/><Relationship Id="rId517" Type="http://schemas.openxmlformats.org/officeDocument/2006/relationships/hyperlink" Target="https://www.google.com/maps/dir/?api=1&amp;origin=The+Cheesecake+Factory&amp;origin_place_id=ChIJaRncL0Mm3YARs9osub8nU1s&amp;destination=Lucky+Frog+Photo+Booth+%7C+Video+Booth+Rental+Los+Angeles&amp;destination_place_id=undefined&amp;travelmode=driving" TargetMode="External"/><Relationship Id="rId759" Type="http://schemas.openxmlformats.org/officeDocument/2006/relationships/hyperlink" Target="https://maps.google.com?saddr=33.9195263,-118.1026756&amp;daddr=33.835649,-118.0405814" TargetMode="External"/><Relationship Id="rId516" Type="http://schemas.openxmlformats.org/officeDocument/2006/relationships/hyperlink" Target="https://www.google.com/maps/dir/?api=1&amp;origin=The+Cheesecake+Factory&amp;origin_place_id=ChIJaRncL0Mm3YARs9osub8nU1s&amp;destination=Lucky+Frog+Photo+Booth+%7C+Video+Booth+Rental+Los+Angeles&amp;destination_place_id=undefined&amp;travelmode=best" TargetMode="External"/><Relationship Id="rId758" Type="http://schemas.openxmlformats.org/officeDocument/2006/relationships/hyperlink" Target="https://www.google.com/maps/dir/?api=1&amp;origin=Costco+Wholesale&amp;origin_place_id=ChIJPUqIQ5jSwoARgdmVFbGb4jU&amp;destination=Lucky+Frog+Photo+Booth+%7C+Video+Booth+Rental+Los+Angeles&amp;destination_place_id=undefined&amp;travelmode=bicycling" TargetMode="External"/><Relationship Id="rId515" Type="http://schemas.openxmlformats.org/officeDocument/2006/relationships/hyperlink" Target="https://www.google.com/maps/dir/33.80927589999999,-117.9146936/33.835649,-118.0405814" TargetMode="External"/><Relationship Id="rId757" Type="http://schemas.openxmlformats.org/officeDocument/2006/relationships/hyperlink" Target="https://www.google.com/maps/dir/?api=1&amp;origin=Costco+Wholesale&amp;origin_place_id=ChIJPUqIQ5jSwoARgdmVFbGb4jU&amp;destination=Lucky+Frog+Photo+Booth+%7C+Video+Booth+Rental+Los+Angeles&amp;destination_place_id=undefined&amp;travelmode=driving" TargetMode="External"/><Relationship Id="rId15" Type="http://schemas.openxmlformats.org/officeDocument/2006/relationships/hyperlink" Target="https://www.google.com/maps/dir/33.726893,-118.0718469/33.835649,-118.0405814" TargetMode="External"/><Relationship Id="rId14" Type="http://schemas.openxmlformats.org/officeDocument/2006/relationships/hyperlink" Target="https://maps.google.com?saddr=33.726893,-118.0718469&amp;daddr=33.835649,-118.0405814" TargetMode="External"/><Relationship Id="rId17" Type="http://schemas.openxmlformats.org/officeDocument/2006/relationships/hyperlink" Target="https://www.google.com/maps/dir/?api=1&amp;origin=Temple+of+the+Forbidden+Eye&amp;origin_place_id=ChIJY-AbChTX3IAR7T4QCJvflZs&amp;destination=Lucky+Frog+Photo+Booth+%7C+Video+Booth+Rental+Los+Angeles&amp;destination_place_id=undefined&amp;travelmode=driving" TargetMode="External"/><Relationship Id="rId16" Type="http://schemas.openxmlformats.org/officeDocument/2006/relationships/hyperlink" Target="https://www.google.com/maps/dir/?api=1&amp;origin=Temple+of+the+Forbidden+Eye&amp;origin_place_id=ChIJY-AbChTX3IAR7T4QCJvflZs&amp;destination=Lucky+Frog+Photo+Booth+%7C+Video+Booth+Rental+Los+Angeles&amp;destination_place_id=undefined&amp;travelmode=best" TargetMode="External"/><Relationship Id="rId19" Type="http://schemas.openxmlformats.org/officeDocument/2006/relationships/hyperlink" Target="https://maps.google.com?saddr=33.8110413,-117.9205341&amp;daddr=33.835649,-118.0405814" TargetMode="External"/><Relationship Id="rId510" Type="http://schemas.openxmlformats.org/officeDocument/2006/relationships/hyperlink" Target="https://www.google.com/maps/dir/33.8708538,-117.9245297/33.835649,-118.0405814" TargetMode="External"/><Relationship Id="rId752" Type="http://schemas.openxmlformats.org/officeDocument/2006/relationships/hyperlink" Target="https://www.google.com/maps/dir/?api=1&amp;origin=Vons&amp;origin_place_id=ChIJ8Xrdf_HX3IARtCjgJHFjHCs&amp;destination=Lucky+Frog+Photo+Booth+%7C+Video+Booth+Rental+Los+Angeles&amp;destination_place_id=undefined&amp;travelmode=driving" TargetMode="External"/><Relationship Id="rId18" Type="http://schemas.openxmlformats.org/officeDocument/2006/relationships/hyperlink" Target="https://www.google.com/maps/dir/?api=1&amp;origin=Temple+of+the+Forbidden+Eye&amp;origin_place_id=ChIJY-AbChTX3IAR7T4QCJvflZs&amp;destination=Lucky+Frog+Photo+Booth+%7C+Video+Booth+Rental+Los+Angeles&amp;destination_place_id=undefined&amp;travelmode=bicycling" TargetMode="External"/><Relationship Id="rId751" Type="http://schemas.openxmlformats.org/officeDocument/2006/relationships/hyperlink" Target="https://www.google.com/maps/dir/?api=1&amp;origin=Vons&amp;origin_place_id=ChIJ8Xrdf_HX3IARtCjgJHFjHCs&amp;destination=Lucky+Frog+Photo+Booth+%7C+Video+Booth+Rental+Los+Angeles&amp;destination_place_id=undefined&amp;travelmode=best" TargetMode="External"/><Relationship Id="rId750" Type="http://schemas.openxmlformats.org/officeDocument/2006/relationships/hyperlink" Target="https://www.google.com/maps/dir/33.7822163,-117.891582/33.835649,-118.0405814" TargetMode="External"/><Relationship Id="rId84" Type="http://schemas.openxmlformats.org/officeDocument/2006/relationships/hyperlink" Target="https://maps.google.com?saddr=33.8670619,-118.2174783&amp;daddr=33.835649,-118.0405814" TargetMode="External"/><Relationship Id="rId83" Type="http://schemas.openxmlformats.org/officeDocument/2006/relationships/hyperlink" Target="https://www.google.com/maps/dir/?api=1&amp;origin=Dominguez+Rancho+Adobe+Museum&amp;origin_place_id=ChIJN8CgmbI03YARdsm2xT2OS7Q&amp;destination=Lucky+Frog+Photo+Booth+%7C+Video+Booth+Rental+Los+Angeles&amp;destination_place_id=undefined&amp;travelmode=bicycling" TargetMode="External"/><Relationship Id="rId86" Type="http://schemas.openxmlformats.org/officeDocument/2006/relationships/hyperlink" Target="https://www.google.com/maps/dir/?api=1&amp;origin=Mile+Square+Regional+Park&amp;origin_place_id=ChIJNWhHcwsn3YAR66eV_VxLTEY&amp;destination=Lucky+Frog+Photo+Booth+%7C+Video+Booth+Rental+Los+Angeles&amp;destination_place_id=undefined&amp;travelmode=best" TargetMode="External"/><Relationship Id="rId85" Type="http://schemas.openxmlformats.org/officeDocument/2006/relationships/hyperlink" Target="https://www.google.com/maps/dir/33.8670619,-118.2174783/33.835649,-118.0405814" TargetMode="External"/><Relationship Id="rId88" Type="http://schemas.openxmlformats.org/officeDocument/2006/relationships/hyperlink" Target="https://www.google.com/maps/dir/?api=1&amp;origin=Mile+Square+Regional+Park&amp;origin_place_id=ChIJNWhHcwsn3YAR66eV_VxLTEY&amp;destination=Lucky+Frog+Photo+Booth+%7C+Video+Booth+Rental+Los+Angeles&amp;destination_place_id=undefined&amp;travelmode=bicycling" TargetMode="External"/><Relationship Id="rId87" Type="http://schemas.openxmlformats.org/officeDocument/2006/relationships/hyperlink" Target="https://www.google.com/maps/dir/?api=1&amp;origin=Mile+Square+Regional+Park&amp;origin_place_id=ChIJNWhHcwsn3YAR66eV_VxLTEY&amp;destination=Lucky+Frog+Photo+Booth+%7C+Video+Booth+Rental+Los+Angeles&amp;destination_place_id=undefined&amp;travelmode=driving" TargetMode="External"/><Relationship Id="rId89" Type="http://schemas.openxmlformats.org/officeDocument/2006/relationships/hyperlink" Target="https://maps.google.com?saddr=33.7190281,-117.9382728&amp;daddr=33.835649,-118.0405814" TargetMode="External"/><Relationship Id="rId709" Type="http://schemas.openxmlformats.org/officeDocument/2006/relationships/hyperlink" Target="https://maps.google.com?saddr=33.7845236,-117.8928518&amp;daddr=33.835649,-118.0405814" TargetMode="External"/><Relationship Id="rId708" Type="http://schemas.openxmlformats.org/officeDocument/2006/relationships/hyperlink" Target="https://www.google.com/maps/dir/?api=1&amp;origin=Nike+Factory+Store+-+Orange&amp;origin_place_id=ChIJl0znByfY3IARmB_1TvFuCtU&amp;destination=Lucky+Frog+Photo+Booth+%7C+Video+Booth+Rental+Los+Angeles&amp;destination_place_id=undefined&amp;travelmode=bicycling" TargetMode="External"/><Relationship Id="rId707" Type="http://schemas.openxmlformats.org/officeDocument/2006/relationships/hyperlink" Target="https://www.google.com/maps/dir/?api=1&amp;origin=Nike+Factory+Store+-+Orange&amp;origin_place_id=ChIJl0znByfY3IARmB_1TvFuCtU&amp;destination=Lucky+Frog+Photo+Booth+%7C+Video+Booth+Rental+Los+Angeles&amp;destination_place_id=undefined&amp;travelmode=driving" TargetMode="External"/><Relationship Id="rId706" Type="http://schemas.openxmlformats.org/officeDocument/2006/relationships/hyperlink" Target="https://www.google.com/maps/dir/?api=1&amp;origin=Nike+Factory+Store+-+Orange&amp;origin_place_id=ChIJl0znByfY3IARmB_1TvFuCtU&amp;destination=Lucky+Frog+Photo+Booth+%7C+Video+Booth+Rental+Los+Angeles&amp;destination_place_id=undefined&amp;travelmode=best" TargetMode="External"/><Relationship Id="rId80" Type="http://schemas.openxmlformats.org/officeDocument/2006/relationships/hyperlink" Target="https://www.google.com/maps/dir/33.7207429,-117.9106923/33.835649,-118.0405814" TargetMode="External"/><Relationship Id="rId82" Type="http://schemas.openxmlformats.org/officeDocument/2006/relationships/hyperlink" Target="https://www.google.com/maps/dir/?api=1&amp;origin=Dominguez+Rancho+Adobe+Museum&amp;origin_place_id=ChIJN8CgmbI03YARdsm2xT2OS7Q&amp;destination=Lucky+Frog+Photo+Booth+%7C+Video+Booth+Rental+Los+Angeles&amp;destination_place_id=undefined&amp;travelmode=driving" TargetMode="External"/><Relationship Id="rId81" Type="http://schemas.openxmlformats.org/officeDocument/2006/relationships/hyperlink" Target="https://www.google.com/maps/dir/?api=1&amp;origin=Dominguez+Rancho+Adobe+Museum&amp;origin_place_id=ChIJN8CgmbI03YARdsm2xT2OS7Q&amp;destination=Lucky+Frog+Photo+Booth+%7C+Video+Booth+Rental+Los+Angeles&amp;destination_place_id=undefined&amp;travelmode=best" TargetMode="External"/><Relationship Id="rId701" Type="http://schemas.openxmlformats.org/officeDocument/2006/relationships/hyperlink" Target="https://www.google.com/maps/dir/?api=1&amp;origin=Costco+Wholesale&amp;origin_place_id=ChIJtQTwqv_V3IARaK0QWyMEzyk&amp;destination=Lucky+Frog+Photo+Booth+%7C+Video+Booth+Rental+Los+Angeles&amp;destination_place_id=undefined&amp;travelmode=best" TargetMode="External"/><Relationship Id="rId700" Type="http://schemas.openxmlformats.org/officeDocument/2006/relationships/hyperlink" Target="https://www.google.com/maps/dir/33.8634588,-118.0937519/33.835649,-118.0405814" TargetMode="External"/><Relationship Id="rId705" Type="http://schemas.openxmlformats.org/officeDocument/2006/relationships/hyperlink" Target="https://www.google.com/maps/dir/33.8624839,-117.9221267/33.835649,-118.0405814" TargetMode="External"/><Relationship Id="rId704" Type="http://schemas.openxmlformats.org/officeDocument/2006/relationships/hyperlink" Target="https://maps.google.com?saddr=33.8624839,-117.9221267&amp;daddr=33.835649,-118.0405814" TargetMode="External"/><Relationship Id="rId703" Type="http://schemas.openxmlformats.org/officeDocument/2006/relationships/hyperlink" Target="https://www.google.com/maps/dir/?api=1&amp;origin=Costco+Wholesale&amp;origin_place_id=ChIJtQTwqv_V3IARaK0QWyMEzyk&amp;destination=Lucky+Frog+Photo+Booth+%7C+Video+Booth+Rental+Los+Angeles&amp;destination_place_id=undefined&amp;travelmode=bicycling" TargetMode="External"/><Relationship Id="rId702" Type="http://schemas.openxmlformats.org/officeDocument/2006/relationships/hyperlink" Target="https://www.google.com/maps/dir/?api=1&amp;origin=Costco+Wholesale&amp;origin_place_id=ChIJtQTwqv_V3IARaK0QWyMEzyk&amp;destination=Lucky+Frog+Photo+Booth+%7C+Video+Booth+Rental+Los+Angeles&amp;destination_place_id=undefined&amp;travelmode=driving" TargetMode="External"/><Relationship Id="rId73" Type="http://schemas.openxmlformats.org/officeDocument/2006/relationships/hyperlink" Target="https://www.google.com/maps/dir/?api=1&amp;origin=Bolsa+Chica+Ecological+Reserve&amp;origin_place_id=ChIJ0RYcIEYk3YARTY_51Q_FyEU&amp;destination=Lucky+Frog+Photo+Booth+%7C+Video+Booth+Rental+Los+Angeles&amp;destination_place_id=undefined&amp;travelmode=bicycling" TargetMode="External"/><Relationship Id="rId72" Type="http://schemas.openxmlformats.org/officeDocument/2006/relationships/hyperlink" Target="https://www.google.com/maps/dir/?api=1&amp;origin=Bolsa+Chica+Ecological+Reserve&amp;origin_place_id=ChIJ0RYcIEYk3YARTY_51Q_FyEU&amp;destination=Lucky+Frog+Photo+Booth+%7C+Video+Booth+Rental+Los+Angeles&amp;destination_place_id=undefined&amp;travelmode=driving" TargetMode="External"/><Relationship Id="rId75" Type="http://schemas.openxmlformats.org/officeDocument/2006/relationships/hyperlink" Target="https://www.google.com/maps/dir/33.6956195,-118.0464005/33.835649,-118.0405814" TargetMode="External"/><Relationship Id="rId74" Type="http://schemas.openxmlformats.org/officeDocument/2006/relationships/hyperlink" Target="https://maps.google.com?saddr=33.6956195,-118.0464005&amp;daddr=33.835649,-118.0405814" TargetMode="External"/><Relationship Id="rId77" Type="http://schemas.openxmlformats.org/officeDocument/2006/relationships/hyperlink" Target="https://www.google.com/maps/dir/?api=1&amp;origin=Heritage+Museum+of+Orange+County&amp;origin_place_id=ChIJ4y1OupfY3IARM-WCXfaxuUI&amp;destination=Lucky+Frog+Photo+Booth+%7C+Video+Booth+Rental+Los+Angeles&amp;destination_place_id=undefined&amp;travelmode=driving" TargetMode="External"/><Relationship Id="rId76" Type="http://schemas.openxmlformats.org/officeDocument/2006/relationships/hyperlink" Target="https://www.google.com/maps/dir/?api=1&amp;origin=Heritage+Museum+of+Orange+County&amp;origin_place_id=ChIJ4y1OupfY3IARM-WCXfaxuUI&amp;destination=Lucky+Frog+Photo+Booth+%7C+Video+Booth+Rental+Los+Angeles&amp;destination_place_id=undefined&amp;travelmode=best" TargetMode="External"/><Relationship Id="rId79" Type="http://schemas.openxmlformats.org/officeDocument/2006/relationships/hyperlink" Target="https://maps.google.com?saddr=33.7207429,-117.9106923&amp;daddr=33.835649,-118.0405814" TargetMode="External"/><Relationship Id="rId78" Type="http://schemas.openxmlformats.org/officeDocument/2006/relationships/hyperlink" Target="https://www.google.com/maps/dir/?api=1&amp;origin=Heritage+Museum+of+Orange+County&amp;origin_place_id=ChIJ4y1OupfY3IARM-WCXfaxuUI&amp;destination=Lucky+Frog+Photo+Booth+%7C+Video+Booth+Rental+Los+Angeles&amp;destination_place_id=undefined&amp;travelmode=bicycling" TargetMode="External"/><Relationship Id="rId71" Type="http://schemas.openxmlformats.org/officeDocument/2006/relationships/hyperlink" Target="https://www.google.com/maps/dir/?api=1&amp;origin=Bolsa+Chica+Ecological+Reserve&amp;origin_place_id=ChIJ0RYcIEYk3YARTY_51Q_FyEU&amp;destination=Lucky+Frog+Photo+Booth+%7C+Video+Booth+Rental+Los+Angeles&amp;destination_place_id=undefined&amp;travelmode=best" TargetMode="External"/><Relationship Id="rId70" Type="http://schemas.openxmlformats.org/officeDocument/2006/relationships/hyperlink" Target="https://www.google.com/maps/dir/33.8887985,-117.8645677/33.835649,-118.0405814" TargetMode="External"/><Relationship Id="rId62" Type="http://schemas.openxmlformats.org/officeDocument/2006/relationships/hyperlink" Target="https://www.google.com/maps/dir/?api=1&amp;origin=Upper+Newport+Bay+Nature+Preserve&amp;origin_place_id=ChIJ6YrP-cnf3IARajvZAC9pdfY&amp;destination=Lucky+Frog+Photo+Booth+%7C+Video+Booth+Rental+Los+Angeles&amp;destination_place_id=undefined&amp;travelmode=driving" TargetMode="External"/><Relationship Id="rId61" Type="http://schemas.openxmlformats.org/officeDocument/2006/relationships/hyperlink" Target="https://www.google.com/maps/dir/?api=1&amp;origin=Upper+Newport+Bay+Nature+Preserve&amp;origin_place_id=ChIJ6YrP-cnf3IARajvZAC9pdfY&amp;destination=Lucky+Frog+Photo+Booth+%7C+Video+Booth+Rental+Los+Angeles&amp;destination_place_id=undefined&amp;travelmode=best" TargetMode="External"/><Relationship Id="rId64" Type="http://schemas.openxmlformats.org/officeDocument/2006/relationships/hyperlink" Target="https://maps.google.com?saddr=33.6545476,-117.8863015&amp;daddr=33.835649,-118.0405814" TargetMode="External"/><Relationship Id="rId63" Type="http://schemas.openxmlformats.org/officeDocument/2006/relationships/hyperlink" Target="https://www.google.com/maps/dir/?api=1&amp;origin=Upper+Newport+Bay+Nature+Preserve&amp;origin_place_id=ChIJ6YrP-cnf3IARajvZAC9pdfY&amp;destination=Lucky+Frog+Photo+Booth+%7C+Video+Booth+Rental+Los+Angeles&amp;destination_place_id=undefined&amp;travelmode=bicycling" TargetMode="External"/><Relationship Id="rId66" Type="http://schemas.openxmlformats.org/officeDocument/2006/relationships/hyperlink" Target="https://www.google.com/maps/dir/?api=1&amp;origin=Bradford+House&amp;origin_place_id=ChIJA1jGHTrU3IARh0pHLB29KIA&amp;destination=Lucky+Frog+Photo+Booth+%7C+Video+Booth+Rental+Los+Angeles&amp;destination_place_id=undefined&amp;travelmode=best" TargetMode="External"/><Relationship Id="rId65" Type="http://schemas.openxmlformats.org/officeDocument/2006/relationships/hyperlink" Target="https://www.google.com/maps/dir/33.6545476,-117.8863015/33.835649,-118.0405814" TargetMode="External"/><Relationship Id="rId68" Type="http://schemas.openxmlformats.org/officeDocument/2006/relationships/hyperlink" Target="https://www.google.com/maps/dir/?api=1&amp;origin=Bradford+House&amp;origin_place_id=ChIJA1jGHTrU3IARh0pHLB29KIA&amp;destination=Lucky+Frog+Photo+Booth+%7C+Video+Booth+Rental+Los+Angeles&amp;destination_place_id=undefined&amp;travelmode=bicycling" TargetMode="External"/><Relationship Id="rId67" Type="http://schemas.openxmlformats.org/officeDocument/2006/relationships/hyperlink" Target="https://www.google.com/maps/dir/?api=1&amp;origin=Bradford+House&amp;origin_place_id=ChIJA1jGHTrU3IARh0pHLB29KIA&amp;destination=Lucky+Frog+Photo+Booth+%7C+Video+Booth+Rental+Los+Angeles&amp;destination_place_id=undefined&amp;travelmode=driving" TargetMode="External"/><Relationship Id="rId729" Type="http://schemas.openxmlformats.org/officeDocument/2006/relationships/hyperlink" Target="https://maps.google.com?saddr=33.781353,-117.89182&amp;daddr=33.835649,-118.0405814" TargetMode="External"/><Relationship Id="rId728" Type="http://schemas.openxmlformats.org/officeDocument/2006/relationships/hyperlink" Target="https://www.google.com/maps/dir/?api=1&amp;origin=Crocs+at+The+Outlets+at+Orange&amp;origin_place_id=ChIJkZ3CESfY3IAROooMujd9uRw&amp;destination=Lucky+Frog+Photo+Booth+%7C+Video+Booth+Rental+Los+Angeles&amp;destination_place_id=undefined&amp;travelmode=bicycling" TargetMode="External"/><Relationship Id="rId60" Type="http://schemas.openxmlformats.org/officeDocument/2006/relationships/hyperlink" Target="https://www.google.com/maps/dir/33.8633838,-118.0618202/33.835649,-118.0405814" TargetMode="External"/><Relationship Id="rId723" Type="http://schemas.openxmlformats.org/officeDocument/2006/relationships/hyperlink" Target="https://www.google.com/maps/dir/?api=1&amp;origin=Vans&amp;origin_place_id=ChIJkZ3CESfY3IAR8dk8KMbvHC8&amp;destination=Lucky+Frog+Photo+Booth+%7C+Video+Booth+Rental+Los+Angeles&amp;destination_place_id=undefined&amp;travelmode=bicycling" TargetMode="External"/><Relationship Id="rId722" Type="http://schemas.openxmlformats.org/officeDocument/2006/relationships/hyperlink" Target="https://www.google.com/maps/dir/?api=1&amp;origin=Vans&amp;origin_place_id=ChIJkZ3CESfY3IAR8dk8KMbvHC8&amp;destination=Lucky+Frog+Photo+Booth+%7C+Video+Booth+Rental+Los+Angeles&amp;destination_place_id=undefined&amp;travelmode=driving" TargetMode="External"/><Relationship Id="rId721" Type="http://schemas.openxmlformats.org/officeDocument/2006/relationships/hyperlink" Target="https://www.google.com/maps/dir/?api=1&amp;origin=Vans&amp;origin_place_id=ChIJkZ3CESfY3IAR8dk8KMbvHC8&amp;destination=Lucky+Frog+Photo+Booth+%7C+Video+Booth+Rental+Los+Angeles&amp;destination_place_id=undefined&amp;travelmode=best" TargetMode="External"/><Relationship Id="rId720" Type="http://schemas.openxmlformats.org/officeDocument/2006/relationships/hyperlink" Target="https://www.google.com/maps/dir/33.8037089,-117.9104045/33.835649,-118.0405814" TargetMode="External"/><Relationship Id="rId727" Type="http://schemas.openxmlformats.org/officeDocument/2006/relationships/hyperlink" Target="https://www.google.com/maps/dir/?api=1&amp;origin=Crocs+at+The+Outlets+at+Orange&amp;origin_place_id=ChIJkZ3CESfY3IAROooMujd9uRw&amp;destination=Lucky+Frog+Photo+Booth+%7C+Video+Booth+Rental+Los+Angeles&amp;destination_place_id=undefined&amp;travelmode=driving" TargetMode="External"/><Relationship Id="rId726" Type="http://schemas.openxmlformats.org/officeDocument/2006/relationships/hyperlink" Target="https://www.google.com/maps/dir/?api=1&amp;origin=Crocs+at+The+Outlets+at+Orange&amp;origin_place_id=ChIJkZ3CESfY3IAROooMujd9uRw&amp;destination=Lucky+Frog+Photo+Booth+%7C+Video+Booth+Rental+Los+Angeles&amp;destination_place_id=undefined&amp;travelmode=best" TargetMode="External"/><Relationship Id="rId725" Type="http://schemas.openxmlformats.org/officeDocument/2006/relationships/hyperlink" Target="https://www.google.com/maps/dir/33.7842185,-117.8921779/33.835649,-118.0405814" TargetMode="External"/><Relationship Id="rId724" Type="http://schemas.openxmlformats.org/officeDocument/2006/relationships/hyperlink" Target="https://maps.google.com?saddr=33.7842185,-117.8921779&amp;daddr=33.835649,-118.0405814" TargetMode="External"/><Relationship Id="rId69" Type="http://schemas.openxmlformats.org/officeDocument/2006/relationships/hyperlink" Target="https://maps.google.com?saddr=33.8887985,-117.8645677&amp;daddr=33.835649,-118.0405814" TargetMode="External"/><Relationship Id="rId51" Type="http://schemas.openxmlformats.org/officeDocument/2006/relationships/hyperlink" Target="https://www.google.com/maps/dir/?api=1&amp;origin=Hilltop+Park&amp;origin_place_id=ChIJ6yi6-n0x3YARHC5OVOOdvQo&amp;destination=Lucky+Frog+Photo+Booth+%7C+Video+Booth+Rental+Los+Angeles&amp;destination_place_id=undefined&amp;travelmode=best" TargetMode="External"/><Relationship Id="rId50" Type="http://schemas.openxmlformats.org/officeDocument/2006/relationships/hyperlink" Target="https://www.google.com/maps/dir/33.8056901,-117.9199596/33.835649,-118.0405814" TargetMode="External"/><Relationship Id="rId53" Type="http://schemas.openxmlformats.org/officeDocument/2006/relationships/hyperlink" Target="https://www.google.com/maps/dir/?api=1&amp;origin=Hilltop+Park&amp;origin_place_id=ChIJ6yi6-n0x3YARHC5OVOOdvQo&amp;destination=Lucky+Frog+Photo+Booth+%7C+Video+Booth+Rental+Los+Angeles&amp;destination_place_id=undefined&amp;travelmode=bicycling" TargetMode="External"/><Relationship Id="rId52" Type="http://schemas.openxmlformats.org/officeDocument/2006/relationships/hyperlink" Target="https://www.google.com/maps/dir/?api=1&amp;origin=Hilltop+Park&amp;origin_place_id=ChIJ6yi6-n0x3YARHC5OVOOdvQo&amp;destination=Lucky+Frog+Photo+Booth+%7C+Video+Booth+Rental+Los+Angeles&amp;destination_place_id=undefined&amp;travelmode=driving" TargetMode="External"/><Relationship Id="rId55" Type="http://schemas.openxmlformats.org/officeDocument/2006/relationships/hyperlink" Target="https://www.google.com/maps/dir/33.7993545,-118.1651217/33.835649,-118.0405814" TargetMode="External"/><Relationship Id="rId54" Type="http://schemas.openxmlformats.org/officeDocument/2006/relationships/hyperlink" Target="https://maps.google.com?saddr=33.7993545,-118.1651217&amp;daddr=33.835649,-118.0405814" TargetMode="External"/><Relationship Id="rId57" Type="http://schemas.openxmlformats.org/officeDocument/2006/relationships/hyperlink" Target="https://www.google.com/maps/dir/?api=1&amp;origin=Cerritos+Heritage+Park&amp;origin_place_id=ChIJp5g5Q1Qs3YARzV3quVseiJA&amp;destination=Lucky+Frog+Photo+Booth+%7C+Video+Booth+Rental+Los+Angeles&amp;destination_place_id=undefined&amp;travelmode=driving" TargetMode="External"/><Relationship Id="rId56" Type="http://schemas.openxmlformats.org/officeDocument/2006/relationships/hyperlink" Target="https://www.google.com/maps/dir/?api=1&amp;origin=Cerritos+Heritage+Park&amp;origin_place_id=ChIJp5g5Q1Qs3YARzV3quVseiJA&amp;destination=Lucky+Frog+Photo+Booth+%7C+Video+Booth+Rental+Los+Angeles&amp;destination_place_id=undefined&amp;travelmode=best" TargetMode="External"/><Relationship Id="rId719" Type="http://schemas.openxmlformats.org/officeDocument/2006/relationships/hyperlink" Target="https://maps.google.com?saddr=33.8037089,-117.9104045&amp;daddr=33.835649,-118.0405814" TargetMode="External"/><Relationship Id="rId718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bicycling" TargetMode="External"/><Relationship Id="rId717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driving" TargetMode="External"/><Relationship Id="rId712" Type="http://schemas.openxmlformats.org/officeDocument/2006/relationships/hyperlink" Target="https://www.google.com/maps/dir/?api=1&amp;origin=Converse+Factory+Store&amp;origin_place_id=ChIJl0znByfY3IARbjriD2buY4w&amp;destination=Lucky+Frog+Photo+Booth+%7C+Video+Booth+Rental+Los+Angeles&amp;destination_place_id=undefined&amp;travelmode=driving" TargetMode="External"/><Relationship Id="rId711" Type="http://schemas.openxmlformats.org/officeDocument/2006/relationships/hyperlink" Target="https://www.google.com/maps/dir/?api=1&amp;origin=Converse+Factory+Store&amp;origin_place_id=ChIJl0znByfY3IARbjriD2buY4w&amp;destination=Lucky+Frog+Photo+Booth+%7C+Video+Booth+Rental+Los+Angeles&amp;destination_place_id=undefined&amp;travelmode=best" TargetMode="External"/><Relationship Id="rId710" Type="http://schemas.openxmlformats.org/officeDocument/2006/relationships/hyperlink" Target="https://www.google.com/maps/dir/33.7845236,-117.8928518/33.835649,-118.0405814" TargetMode="External"/><Relationship Id="rId716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best" TargetMode="External"/><Relationship Id="rId715" Type="http://schemas.openxmlformats.org/officeDocument/2006/relationships/hyperlink" Target="https://www.google.com/maps/dir/33.7840201,-117.8928686/33.835649,-118.0405814" TargetMode="External"/><Relationship Id="rId714" Type="http://schemas.openxmlformats.org/officeDocument/2006/relationships/hyperlink" Target="https://maps.google.com?saddr=33.7840201,-117.8928686&amp;daddr=33.835649,-118.0405814" TargetMode="External"/><Relationship Id="rId713" Type="http://schemas.openxmlformats.org/officeDocument/2006/relationships/hyperlink" Target="https://www.google.com/maps/dir/?api=1&amp;origin=Converse+Factory+Store&amp;origin_place_id=ChIJl0znByfY3IARbjriD2buY4w&amp;destination=Lucky+Frog+Photo+Booth+%7C+Video+Booth+Rental+Los+Angeles&amp;destination_place_id=undefined&amp;travelmode=bicycling" TargetMode="External"/><Relationship Id="rId59" Type="http://schemas.openxmlformats.org/officeDocument/2006/relationships/hyperlink" Target="https://maps.google.com?saddr=33.8633838,-118.0618202&amp;daddr=33.835649,-118.0405814" TargetMode="External"/><Relationship Id="rId58" Type="http://schemas.openxmlformats.org/officeDocument/2006/relationships/hyperlink" Target="https://www.google.com/maps/dir/?api=1&amp;origin=Cerritos+Heritage+Park&amp;origin_place_id=ChIJp5g5Q1Qs3YARzV3quVseiJA&amp;destination=Lucky+Frog+Photo+Booth+%7C+Video+Booth+Rental+Los+Angeles&amp;destination_place_id=undefined&amp;travelmode=bicycling" TargetMode="External"/><Relationship Id="rId590" Type="http://schemas.openxmlformats.org/officeDocument/2006/relationships/hyperlink" Target="https://www.google.com/maps/dir/33.91239669999999,-117.888098/33.835649,-118.0405814" TargetMode="External"/><Relationship Id="rId107" Type="http://schemas.openxmlformats.org/officeDocument/2006/relationships/hyperlink" Target="https://www.google.com/maps/dir/?api=1&amp;origin=Downtown+Disney+District&amp;origin_place_id=ChIJtQw0jtfX3IARiwjloLOkQs0&amp;destination=Lucky+Frog+Photo+Booth+%7C+Video+Booth+Rental+Los+Angeles&amp;destination_place_id=undefined&amp;travelmode=driving" TargetMode="External"/><Relationship Id="rId349" Type="http://schemas.openxmlformats.org/officeDocument/2006/relationships/hyperlink" Target="https://maps.google.com?saddr=33.7826948,-117.8924749&amp;daddr=33.835649,-118.0405814" TargetMode="External"/><Relationship Id="rId106" Type="http://schemas.openxmlformats.org/officeDocument/2006/relationships/hyperlink" Target="https://www.google.com/maps/dir/?api=1&amp;origin=Downtown+Disney+District&amp;origin_place_id=ChIJtQw0jtfX3IARiwjloLOkQs0&amp;destination=Lucky+Frog+Photo+Booth+%7C+Video+Booth+Rental+Los+Angeles&amp;destination_place_id=undefined&amp;travelmode=best" TargetMode="External"/><Relationship Id="rId348" Type="http://schemas.openxmlformats.org/officeDocument/2006/relationships/hyperlink" Target="https://www.google.com/maps/dir/?api=1&amp;origin=Market+Broiler+Orange&amp;origin_place_id=ChIJl0znByfY3IAR9Lt4twzTwP0&amp;destination=Lucky+Frog+Photo+Booth+%7C+Video+Booth+Rental+Los+Angeles&amp;destination_place_id=undefined&amp;travelmode=bicycling" TargetMode="External"/><Relationship Id="rId105" Type="http://schemas.openxmlformats.org/officeDocument/2006/relationships/hyperlink" Target="https://www.google.com/maps/dir/33.8127953,-117.9189693/33.835649,-118.0405814" TargetMode="External"/><Relationship Id="rId347" Type="http://schemas.openxmlformats.org/officeDocument/2006/relationships/hyperlink" Target="https://www.google.com/maps/dir/?api=1&amp;origin=Market+Broiler+Orange&amp;origin_place_id=ChIJl0znByfY3IAR9Lt4twzTwP0&amp;destination=Lucky+Frog+Photo+Booth+%7C+Video+Booth+Rental+Los+Angeles&amp;destination_place_id=undefined&amp;travelmode=driving" TargetMode="External"/><Relationship Id="rId589" Type="http://schemas.openxmlformats.org/officeDocument/2006/relationships/hyperlink" Target="https://maps.google.com?saddr=33.91239669999999,-117.888098&amp;daddr=33.835649,-118.0405814" TargetMode="External"/><Relationship Id="rId104" Type="http://schemas.openxmlformats.org/officeDocument/2006/relationships/hyperlink" Target="https://maps.google.com?saddr=33.8127953,-117.9189693&amp;daddr=33.835649,-118.0405814" TargetMode="External"/><Relationship Id="rId346" Type="http://schemas.openxmlformats.org/officeDocument/2006/relationships/hyperlink" Target="https://www.google.com/maps/dir/?api=1&amp;origin=Market+Broiler+Orange&amp;origin_place_id=ChIJl0znByfY3IAR9Lt4twzTwP0&amp;destination=Lucky+Frog+Photo+Booth+%7C+Video+Booth+Rental+Los+Angeles&amp;destination_place_id=undefined&amp;travelmode=best" TargetMode="External"/><Relationship Id="rId588" Type="http://schemas.openxmlformats.org/officeDocument/2006/relationships/hyperlink" Target="https://www.google.com/maps/dir/?api=1&amp;origin=The+Cheesecake+Factory&amp;origin_place_id=ChIJzzgsGQbV3IARkNSQIPDCDn0&amp;destination=Lucky+Frog+Photo+Booth+%7C+Video+Booth+Rental+Los+Angeles&amp;destination_place_id=undefined&amp;travelmode=bicycling" TargetMode="External"/><Relationship Id="rId109" Type="http://schemas.openxmlformats.org/officeDocument/2006/relationships/hyperlink" Target="https://maps.google.com?saddr=33.8097925,-117.9237869&amp;daddr=33.835649,-118.0405814" TargetMode="External"/><Relationship Id="rId108" Type="http://schemas.openxmlformats.org/officeDocument/2006/relationships/hyperlink" Target="https://www.google.com/maps/dir/?api=1&amp;origin=Downtown+Disney+District&amp;origin_place_id=ChIJtQw0jtfX3IARiwjloLOkQs0&amp;destination=Lucky+Frog+Photo+Booth+%7C+Video+Booth+Rental+Los+Angeles&amp;destination_place_id=undefined&amp;travelmode=bicycling" TargetMode="External"/><Relationship Id="rId341" Type="http://schemas.openxmlformats.org/officeDocument/2006/relationships/hyperlink" Target="https://www.google.com/maps/dir/?api=1&amp;origin=Buca+di+Beppo+Italian+Restaurant&amp;origin_place_id=ChIJP5s8IkIm3YARpSuO--EX3f8&amp;destination=Lucky+Frog+Photo+Booth+%7C+Video+Booth+Rental+Los+Angeles&amp;destination_place_id=undefined&amp;travelmode=best" TargetMode="External"/><Relationship Id="rId583" Type="http://schemas.openxmlformats.org/officeDocument/2006/relationships/hyperlink" Target="https://www.google.com/maps/dir/?api=1&amp;origin=Buffalo+Wild+Wings&amp;origin_place_id=ChIJ0QYD0XMt3YAR9XnDq-ZcIvs&amp;destination=Lucky+Frog+Photo+Booth+%7C+Video+Booth+Rental+Los+Angeles&amp;destination_place_id=undefined&amp;travelmode=bicycling" TargetMode="External"/><Relationship Id="rId340" Type="http://schemas.openxmlformats.org/officeDocument/2006/relationships/hyperlink" Target="https://www.google.com/maps/dir/33.7975325,-117.9155932/33.835649,-118.0405814" TargetMode="External"/><Relationship Id="rId582" Type="http://schemas.openxmlformats.org/officeDocument/2006/relationships/hyperlink" Target="https://www.google.com/maps/dir/?api=1&amp;origin=Buffalo+Wild+Wings&amp;origin_place_id=ChIJ0QYD0XMt3YAR9XnDq-ZcIvs&amp;destination=Lucky+Frog+Photo+Booth+%7C+Video+Booth+Rental+Los+Angeles&amp;destination_place_id=undefined&amp;travelmode=driving" TargetMode="External"/><Relationship Id="rId581" Type="http://schemas.openxmlformats.org/officeDocument/2006/relationships/hyperlink" Target="https://www.google.com/maps/dir/?api=1&amp;origin=Buffalo+Wild+Wings&amp;origin_place_id=ChIJ0QYD0XMt3YAR9XnDq-ZcIvs&amp;destination=Lucky+Frog+Photo+Booth+%7C+Video+Booth+Rental+Los+Angeles&amp;destination_place_id=undefined&amp;travelmode=best" TargetMode="External"/><Relationship Id="rId580" Type="http://schemas.openxmlformats.org/officeDocument/2006/relationships/hyperlink" Target="https://www.google.com/maps/dir/33.7670281,-118.1859281/33.835649,-118.0405814" TargetMode="External"/><Relationship Id="rId103" Type="http://schemas.openxmlformats.org/officeDocument/2006/relationships/hyperlink" Target="https://www.google.com/maps/dir/?api=1&amp;origin=Sleeping+Beauty+Castle+Walkthrough&amp;origin_place_id=ChIJRR0WM9HX3IARK9Sc4AyhmpE&amp;destination=Lucky+Frog+Photo+Booth+%7C+Video+Booth+Rental+Los+Angeles&amp;destination_place_id=undefined&amp;travelmode=bicycling" TargetMode="External"/><Relationship Id="rId345" Type="http://schemas.openxmlformats.org/officeDocument/2006/relationships/hyperlink" Target="https://www.google.com/maps/dir/33.7341503,-117.9927912/33.835649,-118.0405814" TargetMode="External"/><Relationship Id="rId587" Type="http://schemas.openxmlformats.org/officeDocument/2006/relationships/hyperlink" Target="https://www.google.com/maps/dir/?api=1&amp;origin=The+Cheesecake+Factory&amp;origin_place_id=ChIJzzgsGQbV3IARkNSQIPDCDn0&amp;destination=Lucky+Frog+Photo+Booth+%7C+Video+Booth+Rental+Los+Angeles&amp;destination_place_id=undefined&amp;travelmode=driving" TargetMode="External"/><Relationship Id="rId102" Type="http://schemas.openxmlformats.org/officeDocument/2006/relationships/hyperlink" Target="https://www.google.com/maps/dir/?api=1&amp;origin=Sleeping+Beauty+Castle+Walkthrough&amp;origin_place_id=ChIJRR0WM9HX3IARK9Sc4AyhmpE&amp;destination=Lucky+Frog+Photo+Booth+%7C+Video+Booth+Rental+Los+Angeles&amp;destination_place_id=undefined&amp;travelmode=driving" TargetMode="External"/><Relationship Id="rId344" Type="http://schemas.openxmlformats.org/officeDocument/2006/relationships/hyperlink" Target="https://maps.google.com?saddr=33.7341503,-117.9927912&amp;daddr=33.835649,-118.0405814" TargetMode="External"/><Relationship Id="rId586" Type="http://schemas.openxmlformats.org/officeDocument/2006/relationships/hyperlink" Target="https://www.google.com/maps/dir/?api=1&amp;origin=The+Cheesecake+Factory&amp;origin_place_id=ChIJzzgsGQbV3IARkNSQIPDCDn0&amp;destination=Lucky+Frog+Photo+Booth+%7C+Video+Booth+Rental+Los+Angeles&amp;destination_place_id=undefined&amp;travelmode=best" TargetMode="External"/><Relationship Id="rId101" Type="http://schemas.openxmlformats.org/officeDocument/2006/relationships/hyperlink" Target="https://www.google.com/maps/dir/?api=1&amp;origin=Sleeping+Beauty+Castle+Walkthrough&amp;origin_place_id=ChIJRR0WM9HX3IARK9Sc4AyhmpE&amp;destination=Lucky+Frog+Photo+Booth+%7C+Video+Booth+Rental+Los+Angeles&amp;destination_place_id=undefined&amp;travelmode=best" TargetMode="External"/><Relationship Id="rId343" Type="http://schemas.openxmlformats.org/officeDocument/2006/relationships/hyperlink" Target="https://www.google.com/maps/dir/?api=1&amp;origin=Buca+di+Beppo+Italian+Restaurant&amp;origin_place_id=ChIJP5s8IkIm3YARpSuO--EX3f8&amp;destination=Lucky+Frog+Photo+Booth+%7C+Video+Booth+Rental+Los+Angeles&amp;destination_place_id=undefined&amp;travelmode=bicycling" TargetMode="External"/><Relationship Id="rId585" Type="http://schemas.openxmlformats.org/officeDocument/2006/relationships/hyperlink" Target="https://www.google.com/maps/dir/33.8660669,-118.0942533/33.835649,-118.0405814" TargetMode="External"/><Relationship Id="rId100" Type="http://schemas.openxmlformats.org/officeDocument/2006/relationships/hyperlink" Target="https://www.google.com/maps/dir/33.7606184,-118.1903112/33.835649,-118.0405814" TargetMode="External"/><Relationship Id="rId342" Type="http://schemas.openxmlformats.org/officeDocument/2006/relationships/hyperlink" Target="https://www.google.com/maps/dir/?api=1&amp;origin=Buca+di+Beppo+Italian+Restaurant&amp;origin_place_id=ChIJP5s8IkIm3YARpSuO--EX3f8&amp;destination=Lucky+Frog+Photo+Booth+%7C+Video+Booth+Rental+Los+Angeles&amp;destination_place_id=undefined&amp;travelmode=driving" TargetMode="External"/><Relationship Id="rId584" Type="http://schemas.openxmlformats.org/officeDocument/2006/relationships/hyperlink" Target="https://maps.google.com?saddr=33.8660669,-118.0942533&amp;daddr=33.835649,-118.0405814" TargetMode="External"/><Relationship Id="rId338" Type="http://schemas.openxmlformats.org/officeDocument/2006/relationships/hyperlink" Target="https://www.google.com/maps/dir/?api=1&amp;origin=Ruth's+Chris+Steak+House&amp;origin_place_id=ChIJhbknrOfX3IARscjAgODIjVA&amp;destination=Lucky+Frog+Photo+Booth+%7C+Video+Booth+Rental+Los+Angeles&amp;destination_place_id=undefined&amp;travelmode=bicycling" TargetMode="External"/><Relationship Id="rId337" Type="http://schemas.openxmlformats.org/officeDocument/2006/relationships/hyperlink" Target="https://www.google.com/maps/dir/?api=1&amp;origin=Ruth's+Chris+Steak+House&amp;origin_place_id=ChIJhbknrOfX3IARscjAgODIjVA&amp;destination=Lucky+Frog+Photo+Booth+%7C+Video+Booth+Rental+Los+Angeles&amp;destination_place_id=undefined&amp;travelmode=driving" TargetMode="External"/><Relationship Id="rId579" Type="http://schemas.openxmlformats.org/officeDocument/2006/relationships/hyperlink" Target="https://maps.google.com?saddr=33.7670281,-118.1859281&amp;daddr=33.835649,-118.0405814" TargetMode="External"/><Relationship Id="rId336" Type="http://schemas.openxmlformats.org/officeDocument/2006/relationships/hyperlink" Target="https://www.google.com/maps/dir/?api=1&amp;origin=Ruth's+Chris+Steak+House&amp;origin_place_id=ChIJhbknrOfX3IARscjAgODIjVA&amp;destination=Lucky+Frog+Photo+Booth+%7C+Video+Booth+Rental+Los+Angeles&amp;destination_place_id=undefined&amp;travelmode=best" TargetMode="External"/><Relationship Id="rId578" Type="http://schemas.openxmlformats.org/officeDocument/2006/relationships/hyperlink" Target="https://www.google.com/maps/dir/?api=1&amp;origin=555+East+American+Steakhouse&amp;origin_place_id=ChIJu8rLVTwx3YARUp-2jk_MRUo&amp;destination=Lucky+Frog+Photo+Booth+%7C+Video+Booth+Rental+Los+Angeles&amp;destination_place_id=undefined&amp;travelmode=bicycling" TargetMode="External"/><Relationship Id="rId335" Type="http://schemas.openxmlformats.org/officeDocument/2006/relationships/hyperlink" Target="https://www.google.com/maps/dir/33.8037089,-117.9104045/33.835649,-118.0405814" TargetMode="External"/><Relationship Id="rId577" Type="http://schemas.openxmlformats.org/officeDocument/2006/relationships/hyperlink" Target="https://www.google.com/maps/dir/?api=1&amp;origin=555+East+American+Steakhouse&amp;origin_place_id=ChIJu8rLVTwx3YARUp-2jk_MRUo&amp;destination=Lucky+Frog+Photo+Booth+%7C+Video+Booth+Rental+Los+Angeles&amp;destination_place_id=undefined&amp;travelmode=driving" TargetMode="External"/><Relationship Id="rId339" Type="http://schemas.openxmlformats.org/officeDocument/2006/relationships/hyperlink" Target="https://maps.google.com?saddr=33.7975325,-117.9155932&amp;daddr=33.835649,-118.0405814" TargetMode="External"/><Relationship Id="rId330" Type="http://schemas.openxmlformats.org/officeDocument/2006/relationships/hyperlink" Target="https://www.google.com/maps/dir/33.7849779,-117.8939501/33.835649,-118.0405814" TargetMode="External"/><Relationship Id="rId572" Type="http://schemas.openxmlformats.org/officeDocument/2006/relationships/hyperlink" Target="https://www.google.com/maps/dir/?api=1&amp;origin=Sbarro&amp;origin_place_id=ChIJVVVVJQTV3IARGOdibiPle3c&amp;destination=Lucky+Frog+Photo+Booth+%7C+Video+Booth+Rental+Los+Angeles&amp;destination_place_id=undefined&amp;travelmode=driving" TargetMode="External"/><Relationship Id="rId571" Type="http://schemas.openxmlformats.org/officeDocument/2006/relationships/hyperlink" Target="https://www.google.com/maps/dir/?api=1&amp;origin=Sbarro&amp;origin_place_id=ChIJVVVVJQTV3IARGOdibiPle3c&amp;destination=Lucky+Frog+Photo+Booth+%7C+Video+Booth+Rental+Los+Angeles&amp;destination_place_id=undefined&amp;travelmode=best" TargetMode="External"/><Relationship Id="rId570" Type="http://schemas.openxmlformats.org/officeDocument/2006/relationships/hyperlink" Target="https://www.google.com/maps/dir/33.74781370000001,-117.8657282/33.835649,-118.0405814" TargetMode="External"/><Relationship Id="rId334" Type="http://schemas.openxmlformats.org/officeDocument/2006/relationships/hyperlink" Target="https://maps.google.com?saddr=33.8037089,-117.9104045&amp;daddr=33.835649,-118.0405814" TargetMode="External"/><Relationship Id="rId576" Type="http://schemas.openxmlformats.org/officeDocument/2006/relationships/hyperlink" Target="https://www.google.com/maps/dir/?api=1&amp;origin=555+East+American+Steakhouse&amp;origin_place_id=ChIJu8rLVTwx3YARUp-2jk_MRUo&amp;destination=Lucky+Frog+Photo+Booth+%7C+Video+Booth+Rental+Los+Angeles&amp;destination_place_id=undefined&amp;travelmode=best" TargetMode="External"/><Relationship Id="rId333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bicycling" TargetMode="External"/><Relationship Id="rId575" Type="http://schemas.openxmlformats.org/officeDocument/2006/relationships/hyperlink" Target="https://www.google.com/maps/dir/33.9161526,-117.8859231/33.835649,-118.0405814" TargetMode="External"/><Relationship Id="rId332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driving" TargetMode="External"/><Relationship Id="rId574" Type="http://schemas.openxmlformats.org/officeDocument/2006/relationships/hyperlink" Target="https://maps.google.com?saddr=33.9161526,-117.8859231&amp;daddr=33.835649,-118.0405814" TargetMode="External"/><Relationship Id="rId331" Type="http://schemas.openxmlformats.org/officeDocument/2006/relationships/hyperlink" Target="https://www.google.com/maps/dir/?api=1&amp;origin=The+Cheesecake+Factory&amp;origin_place_id=ChIJATN5HsPX3IARhs0aJ32--xw&amp;destination=Lucky+Frog+Photo+Booth+%7C+Video+Booth+Rental+Los+Angeles&amp;destination_place_id=undefined&amp;travelmode=best" TargetMode="External"/><Relationship Id="rId573" Type="http://schemas.openxmlformats.org/officeDocument/2006/relationships/hyperlink" Target="https://www.google.com/maps/dir/?api=1&amp;origin=Sbarro&amp;origin_place_id=ChIJVVVVJQTV3IARGOdibiPle3c&amp;destination=Lucky+Frog+Photo+Booth+%7C+Video+Booth+Rental+Los+Angeles&amp;destination_place_id=undefined&amp;travelmode=bicycling" TargetMode="External"/><Relationship Id="rId370" Type="http://schemas.openxmlformats.org/officeDocument/2006/relationships/hyperlink" Target="https://www.google.com/maps/dir/33.93312399999999,-118.118263/33.835649,-118.0405814" TargetMode="External"/><Relationship Id="rId129" Type="http://schemas.openxmlformats.org/officeDocument/2006/relationships/hyperlink" Target="https://maps.google.com?saddr=33.8443038,-118.0002265&amp;daddr=33.835649,-118.0405814" TargetMode="External"/><Relationship Id="rId128" Type="http://schemas.openxmlformats.org/officeDocument/2006/relationships/hyperlink" Target="https://www.google.com/maps/dir/?api=1&amp;origin=Knott's+Berry+Farm&amp;origin_place_id=ChIJo3h_9V8p3YARVTAekE45jq4&amp;destination=Lucky+Frog+Photo+Booth+%7C+Video+Booth+Rental+Los+Angeles&amp;destination_place_id=undefined&amp;travelmode=bicycling" TargetMode="External"/><Relationship Id="rId127" Type="http://schemas.openxmlformats.org/officeDocument/2006/relationships/hyperlink" Target="https://www.google.com/maps/dir/?api=1&amp;origin=Knott's+Berry+Farm&amp;origin_place_id=ChIJo3h_9V8p3YARVTAekE45jq4&amp;destination=Lucky+Frog+Photo+Booth+%7C+Video+Booth+Rental+Los+Angeles&amp;destination_place_id=undefined&amp;travelmode=driving" TargetMode="External"/><Relationship Id="rId369" Type="http://schemas.openxmlformats.org/officeDocument/2006/relationships/hyperlink" Target="https://maps.google.com?saddr=33.93312399999999,-118.118263&amp;daddr=33.835649,-118.0405814" TargetMode="External"/><Relationship Id="rId126" Type="http://schemas.openxmlformats.org/officeDocument/2006/relationships/hyperlink" Target="https://www.google.com/maps/dir/?api=1&amp;origin=Knott's+Berry+Farm&amp;origin_place_id=ChIJo3h_9V8p3YARVTAekE45jq4&amp;destination=Lucky+Frog+Photo+Booth+%7C+Video+Booth+Rental+Los+Angeles&amp;destination_place_id=undefined&amp;travelmode=best" TargetMode="External"/><Relationship Id="rId368" Type="http://schemas.openxmlformats.org/officeDocument/2006/relationships/hyperlink" Target="https://www.google.com/maps/dir/?api=1&amp;origin=Olive+Garden+Italian+Restaurant&amp;origin_place_id=ChIJ65lw0njNwoARfRjwee9H2VQ&amp;destination=Lucky+Frog+Photo+Booth+%7C+Video+Booth+Rental+Los+Angeles&amp;destination_place_id=undefined&amp;travelmode=bicycling" TargetMode="External"/><Relationship Id="rId121" Type="http://schemas.openxmlformats.org/officeDocument/2006/relationships/hyperlink" Target="https://www.google.com/maps/dir/?api=1&amp;origin=Earl+Burns+Miller+Japanese+Garden&amp;origin_place_id=ChIJN3Olj9sx3YARENSit3gqJeY&amp;destination=Lucky+Frog+Photo+Booth+%7C+Video+Booth+Rental+Los+Angeles&amp;destination_place_id=undefined&amp;travelmode=best" TargetMode="External"/><Relationship Id="rId363" Type="http://schemas.openxmlformats.org/officeDocument/2006/relationships/hyperlink" Target="https://www.google.com/maps/dir/?api=1&amp;origin=Los+Alamitos+Race+Course&amp;origin_place_id=ChIJdwMAJuwu3YAR8Nq3CUDPiKg&amp;destination=Lucky+Frog+Photo+Booth+%7C+Video+Booth+Rental+Los+Angeles&amp;destination_place_id=undefined&amp;travelmode=bicycling" TargetMode="External"/><Relationship Id="rId120" Type="http://schemas.openxmlformats.org/officeDocument/2006/relationships/hyperlink" Target="https://www.google.com/maps/dir/33.9936111,-118.0711111/33.835649,-118.0405814" TargetMode="External"/><Relationship Id="rId362" Type="http://schemas.openxmlformats.org/officeDocument/2006/relationships/hyperlink" Target="https://www.google.com/maps/dir/?api=1&amp;origin=Los+Alamitos+Race+Course&amp;origin_place_id=ChIJdwMAJuwu3YAR8Nq3CUDPiKg&amp;destination=Lucky+Frog+Photo+Booth+%7C+Video+Booth+Rental+Los+Angeles&amp;destination_place_id=undefined&amp;travelmode=driving" TargetMode="External"/><Relationship Id="rId361" Type="http://schemas.openxmlformats.org/officeDocument/2006/relationships/hyperlink" Target="https://www.google.com/maps/dir/?api=1&amp;origin=Los+Alamitos+Race+Course&amp;origin_place_id=ChIJdwMAJuwu3YAR8Nq3CUDPiKg&amp;destination=Lucky+Frog+Photo+Booth+%7C+Video+Booth+Rental+Los+Angeles&amp;destination_place_id=undefined&amp;travelmode=best" TargetMode="External"/><Relationship Id="rId360" Type="http://schemas.openxmlformats.org/officeDocument/2006/relationships/hyperlink" Target="https://www.google.com/maps/dir/33.866134,-118.096436/33.835649,-118.0405814" TargetMode="External"/><Relationship Id="rId125" Type="http://schemas.openxmlformats.org/officeDocument/2006/relationships/hyperlink" Target="https://www.google.com/maps/dir/33.7852766,-118.119816/33.835649,-118.0405814" TargetMode="External"/><Relationship Id="rId367" Type="http://schemas.openxmlformats.org/officeDocument/2006/relationships/hyperlink" Target="https://www.google.com/maps/dir/?api=1&amp;origin=Olive+Garden+Italian+Restaurant&amp;origin_place_id=ChIJ65lw0njNwoARfRjwee9H2VQ&amp;destination=Lucky+Frog+Photo+Booth+%7C+Video+Booth+Rental+Los+Angeles&amp;destination_place_id=undefined&amp;travelmode=driving" TargetMode="External"/><Relationship Id="rId124" Type="http://schemas.openxmlformats.org/officeDocument/2006/relationships/hyperlink" Target="https://maps.google.com?saddr=33.7852766,-118.119816&amp;daddr=33.835649,-118.0405814" TargetMode="External"/><Relationship Id="rId366" Type="http://schemas.openxmlformats.org/officeDocument/2006/relationships/hyperlink" Target="https://www.google.com/maps/dir/?api=1&amp;origin=Olive+Garden+Italian+Restaurant&amp;origin_place_id=ChIJ65lw0njNwoARfRjwee9H2VQ&amp;destination=Lucky+Frog+Photo+Booth+%7C+Video+Booth+Rental+Los+Angeles&amp;destination_place_id=undefined&amp;travelmode=best" TargetMode="External"/><Relationship Id="rId123" Type="http://schemas.openxmlformats.org/officeDocument/2006/relationships/hyperlink" Target="https://www.google.com/maps/dir/?api=1&amp;origin=Earl+Burns+Miller+Japanese+Garden&amp;origin_place_id=ChIJN3Olj9sx3YARENSit3gqJeY&amp;destination=Lucky+Frog+Photo+Booth+%7C+Video+Booth+Rental+Los+Angeles&amp;destination_place_id=undefined&amp;travelmode=bicycling" TargetMode="External"/><Relationship Id="rId365" Type="http://schemas.openxmlformats.org/officeDocument/2006/relationships/hyperlink" Target="https://www.google.com/maps/dir/33.806875,-118.0437662/33.835649,-118.0405814" TargetMode="External"/><Relationship Id="rId122" Type="http://schemas.openxmlformats.org/officeDocument/2006/relationships/hyperlink" Target="https://www.google.com/maps/dir/?api=1&amp;origin=Earl+Burns+Miller+Japanese+Garden&amp;origin_place_id=ChIJN3Olj9sx3YARENSit3gqJeY&amp;destination=Lucky+Frog+Photo+Booth+%7C+Video+Booth+Rental+Los+Angeles&amp;destination_place_id=undefined&amp;travelmode=driving" TargetMode="External"/><Relationship Id="rId364" Type="http://schemas.openxmlformats.org/officeDocument/2006/relationships/hyperlink" Target="https://maps.google.com?saddr=33.806875,-118.0437662&amp;daddr=33.835649,-118.0405814" TargetMode="External"/><Relationship Id="rId95" Type="http://schemas.openxmlformats.org/officeDocument/2006/relationships/hyperlink" Target="https://www.google.com/maps/dir/33.6612156,-117.8404283/33.835649,-118.0405814" TargetMode="External"/><Relationship Id="rId94" Type="http://schemas.openxmlformats.org/officeDocument/2006/relationships/hyperlink" Target="https://maps.google.com?saddr=33.6612156,-117.8404283&amp;daddr=33.835649,-118.0405814" TargetMode="External"/><Relationship Id="rId97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driving" TargetMode="External"/><Relationship Id="rId96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best" TargetMode="External"/><Relationship Id="rId99" Type="http://schemas.openxmlformats.org/officeDocument/2006/relationships/hyperlink" Target="https://maps.google.com?saddr=33.7606184,-118.1903112&amp;daddr=33.835649,-118.0405814" TargetMode="External"/><Relationship Id="rId98" Type="http://schemas.openxmlformats.org/officeDocument/2006/relationships/hyperlink" Target="https://www.google.com/maps/dir/?api=1&amp;origin=Shoreline+Village&amp;origin_place_id=ChIJXci-9SQx3YARELY9vukCvLk&amp;destination=Lucky+Frog+Photo+Booth+%7C+Video+Booth+Rental+Los+Angeles&amp;destination_place_id=undefined&amp;travelmode=bicycling" TargetMode="External"/><Relationship Id="rId91" Type="http://schemas.openxmlformats.org/officeDocument/2006/relationships/hyperlink" Target="https://www.google.com/maps/dir/?api=1&amp;origin=IRWD+San+Joaquin+Marsh+&amp;+Wildlife+Sanctuary&amp;origin_place_id=ChIJIV55rHHe3IARuE6JRWq530Y&amp;destination=Lucky+Frog+Photo+Booth+%7C+Video+Booth+Rental+Los+Angeles&amp;destination_place_id=undefined&amp;travelmode=best" TargetMode="External"/><Relationship Id="rId90" Type="http://schemas.openxmlformats.org/officeDocument/2006/relationships/hyperlink" Target="https://www.google.com/maps/dir/33.7190281,-117.9382728/33.835649,-118.0405814" TargetMode="External"/><Relationship Id="rId93" Type="http://schemas.openxmlformats.org/officeDocument/2006/relationships/hyperlink" Target="https://www.google.com/maps/dir/?api=1&amp;origin=IRWD+San+Joaquin+Marsh+&amp;+Wildlife+Sanctuary&amp;origin_place_id=ChIJIV55rHHe3IARuE6JRWq530Y&amp;destination=Lucky+Frog+Photo+Booth+%7C+Video+Booth+Rental+Los+Angeles&amp;destination_place_id=undefined&amp;travelmode=bicycling" TargetMode="External"/><Relationship Id="rId92" Type="http://schemas.openxmlformats.org/officeDocument/2006/relationships/hyperlink" Target="https://www.google.com/maps/dir/?api=1&amp;origin=IRWD+San+Joaquin+Marsh+&amp;+Wildlife+Sanctuary&amp;origin_place_id=ChIJIV55rHHe3IARuE6JRWq530Y&amp;destination=Lucky+Frog+Photo+Booth+%7C+Video+Booth+Rental+Los+Angeles&amp;destination_place_id=undefined&amp;travelmode=driving" TargetMode="External"/><Relationship Id="rId118" Type="http://schemas.openxmlformats.org/officeDocument/2006/relationships/hyperlink" Target="https://www.google.com/maps/dir/?api=1&amp;origin=Pio+Pico+State+Historic+Park&amp;origin_place_id=ChIJtXAI94PRwoARREiqZiCcHHM&amp;destination=Lucky+Frog+Photo+Booth+%7C+Video+Booth+Rental+Los+Angeles&amp;destination_place_id=undefined&amp;travelmode=bicycling" TargetMode="External"/><Relationship Id="rId117" Type="http://schemas.openxmlformats.org/officeDocument/2006/relationships/hyperlink" Target="https://www.google.com/maps/dir/?api=1&amp;origin=Pio+Pico+State+Historic+Park&amp;origin_place_id=ChIJtXAI94PRwoARREiqZiCcHHM&amp;destination=Lucky+Frog+Photo+Booth+%7C+Video+Booth+Rental+Los+Angeles&amp;destination_place_id=undefined&amp;travelmode=driving" TargetMode="External"/><Relationship Id="rId359" Type="http://schemas.openxmlformats.org/officeDocument/2006/relationships/hyperlink" Target="https://maps.google.com?saddr=33.866134,-118.096436&amp;daddr=33.835649,-118.0405814" TargetMode="External"/><Relationship Id="rId116" Type="http://schemas.openxmlformats.org/officeDocument/2006/relationships/hyperlink" Target="https://www.google.com/maps/dir/?api=1&amp;origin=Pio+Pico+State+Historic+Park&amp;origin_place_id=ChIJtXAI94PRwoARREiqZiCcHHM&amp;destination=Lucky+Frog+Photo+Booth+%7C+Video+Booth+Rental+Los+Angeles&amp;destination_place_id=undefined&amp;travelmode=best" TargetMode="External"/><Relationship Id="rId358" Type="http://schemas.openxmlformats.org/officeDocument/2006/relationships/hyperlink" Target="https://www.google.com/maps/dir/?api=1&amp;origin=Olive+Garden+Italian+Restaurant&amp;origin_place_id=ChIJ62VkenEt3YAR4OJMajQDpVc&amp;destination=Lucky+Frog+Photo+Booth+%7C+Video+Booth+Rental+Los+Angeles&amp;destination_place_id=undefined&amp;travelmode=bicycling" TargetMode="External"/><Relationship Id="rId115" Type="http://schemas.openxmlformats.org/officeDocument/2006/relationships/hyperlink" Target="https://www.google.com/maps/dir/33.8121436,-117.9210796/33.835649,-118.0405814" TargetMode="External"/><Relationship Id="rId357" Type="http://schemas.openxmlformats.org/officeDocument/2006/relationships/hyperlink" Target="https://www.google.com/maps/dir/?api=1&amp;origin=Olive+Garden+Italian+Restaurant&amp;origin_place_id=ChIJ62VkenEt3YAR4OJMajQDpVc&amp;destination=Lucky+Frog+Photo+Booth+%7C+Video+Booth+Rental+Los+Angeles&amp;destination_place_id=undefined&amp;travelmode=driving" TargetMode="External"/><Relationship Id="rId599" Type="http://schemas.openxmlformats.org/officeDocument/2006/relationships/hyperlink" Target="https://maps.google.com?saddr=33.8439184,-117.9887352&amp;daddr=33.835649,-118.0405814" TargetMode="External"/><Relationship Id="rId119" Type="http://schemas.openxmlformats.org/officeDocument/2006/relationships/hyperlink" Target="https://maps.google.com?saddr=33.9936111,-118.0711111&amp;daddr=33.835649,-118.0405814" TargetMode="External"/><Relationship Id="rId110" Type="http://schemas.openxmlformats.org/officeDocument/2006/relationships/hyperlink" Target="https://www.google.com/maps/dir/33.8097925,-117.9237869/33.835649,-118.0405814" TargetMode="External"/><Relationship Id="rId352" Type="http://schemas.openxmlformats.org/officeDocument/2006/relationships/hyperlink" Target="https://www.google.com/maps/dir/?api=1&amp;origin=Buca+di+Beppo+Italian+Restaurant&amp;origin_place_id=ChIJo69gN-XX3IARP46nqOetbjI&amp;destination=Lucky+Frog+Photo+Booth+%7C+Video+Booth+Rental+Los+Angeles&amp;destination_place_id=undefined&amp;travelmode=driving" TargetMode="External"/><Relationship Id="rId594" Type="http://schemas.openxmlformats.org/officeDocument/2006/relationships/hyperlink" Target="https://maps.google.com?saddr=33.914625,-117.96611&amp;daddr=33.835649,-118.0405814" TargetMode="External"/><Relationship Id="rId351" Type="http://schemas.openxmlformats.org/officeDocument/2006/relationships/hyperlink" Target="https://www.google.com/maps/dir/?api=1&amp;origin=Buca+di+Beppo+Italian+Restaurant&amp;origin_place_id=ChIJo69gN-XX3IARP46nqOetbjI&amp;destination=Lucky+Frog+Photo+Booth+%7C+Video+Booth+Rental+Los+Angeles&amp;destination_place_id=undefined&amp;travelmode=best" TargetMode="External"/><Relationship Id="rId593" Type="http://schemas.openxmlformats.org/officeDocument/2006/relationships/hyperlink" Target="https://www.google.com/maps/dir/?api=1&amp;origin=Subway&amp;origin_place_id=ChIJwTO_otwq3YARg3wnWHwM7LE&amp;destination=Lucky+Frog+Photo+Booth+%7C+Video+Booth+Rental+Los+Angeles&amp;destination_place_id=undefined&amp;travelmode=bicycling" TargetMode="External"/><Relationship Id="rId350" Type="http://schemas.openxmlformats.org/officeDocument/2006/relationships/hyperlink" Target="https://www.google.com/maps/dir/33.7826948,-117.8924749/33.835649,-118.0405814" TargetMode="External"/><Relationship Id="rId592" Type="http://schemas.openxmlformats.org/officeDocument/2006/relationships/hyperlink" Target="https://www.google.com/maps/dir/?api=1&amp;origin=Subway&amp;origin_place_id=ChIJwTO_otwq3YARg3wnWHwM7LE&amp;destination=Lucky+Frog+Photo+Booth+%7C+Video+Booth+Rental+Los+Angeles&amp;destination_place_id=undefined&amp;travelmode=driving" TargetMode="External"/><Relationship Id="rId591" Type="http://schemas.openxmlformats.org/officeDocument/2006/relationships/hyperlink" Target="https://www.google.com/maps/dir/?api=1&amp;origin=Subway&amp;origin_place_id=ChIJwTO_otwq3YARg3wnWHwM7LE&amp;destination=Lucky+Frog+Photo+Booth+%7C+Video+Booth+Rental+Los+Angeles&amp;destination_place_id=undefined&amp;travelmode=best" TargetMode="External"/><Relationship Id="rId114" Type="http://schemas.openxmlformats.org/officeDocument/2006/relationships/hyperlink" Target="https://maps.google.com?saddr=33.8121436,-117.9210796&amp;daddr=33.835649,-118.0405814" TargetMode="External"/><Relationship Id="rId356" Type="http://schemas.openxmlformats.org/officeDocument/2006/relationships/hyperlink" Target="https://www.google.com/maps/dir/?api=1&amp;origin=Olive+Garden+Italian+Restaurant&amp;origin_place_id=ChIJ62VkenEt3YAR4OJMajQDpVc&amp;destination=Lucky+Frog+Photo+Booth+%7C+Video+Booth+Rental+Los+Angeles&amp;destination_place_id=undefined&amp;travelmode=best" TargetMode="External"/><Relationship Id="rId598" Type="http://schemas.openxmlformats.org/officeDocument/2006/relationships/hyperlink" Target="https://www.google.com/maps/dir/?api=1&amp;origin=Asia+Buffet&amp;origin_place_id=ChIJDeAV_tgr3YARH2Ww9IN3fqM&amp;destination=Lucky+Frog+Photo+Booth+%7C+Video+Booth+Rental+Los+Angeles&amp;destination_place_id=undefined&amp;travelmode=bicycling" TargetMode="External"/><Relationship Id="rId113" Type="http://schemas.openxmlformats.org/officeDocument/2006/relationships/hyperlink" Target="https://www.google.com/maps/dir/?api=1&amp;origin=Pirate's+Lair+on+Tom+Sawyer+Island&amp;origin_place_id=ChIJx29__NbX3IARe_a8KuLeoGE&amp;destination=Lucky+Frog+Photo+Booth+%7C+Video+Booth+Rental+Los+Angeles&amp;destination_place_id=undefined&amp;travelmode=bicycling" TargetMode="External"/><Relationship Id="rId355" Type="http://schemas.openxmlformats.org/officeDocument/2006/relationships/hyperlink" Target="https://www.google.com/maps/dir/33.7915509,-117.9153961/33.835649,-118.0405814" TargetMode="External"/><Relationship Id="rId597" Type="http://schemas.openxmlformats.org/officeDocument/2006/relationships/hyperlink" Target="https://www.google.com/maps/dir/?api=1&amp;origin=Asia+Buffet&amp;origin_place_id=ChIJDeAV_tgr3YARH2Ww9IN3fqM&amp;destination=Lucky+Frog+Photo+Booth+%7C+Video+Booth+Rental+Los+Angeles&amp;destination_place_id=undefined&amp;travelmode=driving" TargetMode="External"/><Relationship Id="rId112" Type="http://schemas.openxmlformats.org/officeDocument/2006/relationships/hyperlink" Target="https://www.google.com/maps/dir/?api=1&amp;origin=Pirate's+Lair+on+Tom+Sawyer+Island&amp;origin_place_id=ChIJx29__NbX3IARe_a8KuLeoGE&amp;destination=Lucky+Frog+Photo+Booth+%7C+Video+Booth+Rental+Los+Angeles&amp;destination_place_id=undefined&amp;travelmode=driving" TargetMode="External"/><Relationship Id="rId354" Type="http://schemas.openxmlformats.org/officeDocument/2006/relationships/hyperlink" Target="https://maps.google.com?saddr=33.7915509,-117.9153961&amp;daddr=33.835649,-118.0405814" TargetMode="External"/><Relationship Id="rId596" Type="http://schemas.openxmlformats.org/officeDocument/2006/relationships/hyperlink" Target="https://www.google.com/maps/dir/?api=1&amp;origin=Asia+Buffet&amp;origin_place_id=ChIJDeAV_tgr3YARH2Ww9IN3fqM&amp;destination=Lucky+Frog+Photo+Booth+%7C+Video+Booth+Rental+Los+Angeles&amp;destination_place_id=undefined&amp;travelmode=best" TargetMode="External"/><Relationship Id="rId111" Type="http://schemas.openxmlformats.org/officeDocument/2006/relationships/hyperlink" Target="https://www.google.com/maps/dir/?api=1&amp;origin=Pirate's+Lair+on+Tom+Sawyer+Island&amp;origin_place_id=ChIJx29__NbX3IARe_a8KuLeoGE&amp;destination=Lucky+Frog+Photo+Booth+%7C+Video+Booth+Rental+Los+Angeles&amp;destination_place_id=undefined&amp;travelmode=best" TargetMode="External"/><Relationship Id="rId353" Type="http://schemas.openxmlformats.org/officeDocument/2006/relationships/hyperlink" Target="https://www.google.com/maps/dir/?api=1&amp;origin=Buca+di+Beppo+Italian+Restaurant&amp;origin_place_id=ChIJo69gN-XX3IARP46nqOetbjI&amp;destination=Lucky+Frog+Photo+Booth+%7C+Video+Booth+Rental+Los+Angeles&amp;destination_place_id=undefined&amp;travelmode=bicycling" TargetMode="External"/><Relationship Id="rId595" Type="http://schemas.openxmlformats.org/officeDocument/2006/relationships/hyperlink" Target="https://www.google.com/maps/dir/33.914625,-117.96611/33.835649,-118.0405814" TargetMode="External"/><Relationship Id="rId305" Type="http://schemas.openxmlformats.org/officeDocument/2006/relationships/hyperlink" Target="https://www.google.com/maps/dir/33.8622482,-118.0948809/33.835649,-118.0405814" TargetMode="External"/><Relationship Id="rId547" Type="http://schemas.openxmlformats.org/officeDocument/2006/relationships/hyperlink" Target="https://www.google.com/maps/dir/?api=1&amp;origin=Naples+Ristorante+E+Bar&amp;origin_place_id=ChIJLbm_idjX3IAR2G3pGqfrAug&amp;destination=Lucky+Frog+Photo+Booth+%7C+Video+Booth+Rental+Los+Angeles&amp;destination_place_id=undefined&amp;travelmode=driving" TargetMode="External"/><Relationship Id="rId789" Type="http://schemas.openxmlformats.org/officeDocument/2006/relationships/hyperlink" Target="https://maps.google.com?saddr=33.7837379,-117.8924565&amp;daddr=33.835649,-118.0405814" TargetMode="External"/><Relationship Id="rId304" Type="http://schemas.openxmlformats.org/officeDocument/2006/relationships/hyperlink" Target="https://maps.google.com?saddr=33.8622482,-118.0948809&amp;daddr=33.835649,-118.0405814" TargetMode="External"/><Relationship Id="rId546" Type="http://schemas.openxmlformats.org/officeDocument/2006/relationships/hyperlink" Target="https://www.google.com/maps/dir/?api=1&amp;origin=Naples+Ristorante+E+Bar&amp;origin_place_id=ChIJLbm_idjX3IAR2G3pGqfrAug&amp;destination=Lucky+Frog+Photo+Booth+%7C+Video+Booth+Rental+Los+Angeles&amp;destination_place_id=undefined&amp;travelmode=best" TargetMode="External"/><Relationship Id="rId788" Type="http://schemas.openxmlformats.org/officeDocument/2006/relationships/hyperlink" Target="https://www.google.com/maps/dir/?api=1&amp;origin=A%C3%A9ropostale&amp;origin_place_id=ChIJl0znByfY3IARz5fDGAz8Gl8&amp;destination=Lucky+Frog+Photo+Booth+%7C+Video+Booth+Rental+Los+Angeles&amp;destination_place_id=undefined&amp;travelmode=bicycling" TargetMode="External"/><Relationship Id="rId303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bicycling" TargetMode="External"/><Relationship Id="rId545" Type="http://schemas.openxmlformats.org/officeDocument/2006/relationships/hyperlink" Target="https://www.google.com/maps/dir/33.86627680000001,-118.0980685/33.835649,-118.0405814" TargetMode="External"/><Relationship Id="rId787" Type="http://schemas.openxmlformats.org/officeDocument/2006/relationships/hyperlink" Target="https://www.google.com/maps/dir/?api=1&amp;origin=A%C3%A9ropostale&amp;origin_place_id=ChIJl0znByfY3IARz5fDGAz8Gl8&amp;destination=Lucky+Frog+Photo+Booth+%7C+Video+Booth+Rental+Los+Angeles&amp;destination_place_id=undefined&amp;travelmode=driving" TargetMode="External"/><Relationship Id="rId302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driving" TargetMode="External"/><Relationship Id="rId544" Type="http://schemas.openxmlformats.org/officeDocument/2006/relationships/hyperlink" Target="https://maps.google.com?saddr=33.86627680000001,-118.0980685&amp;daddr=33.835649,-118.0405814" TargetMode="External"/><Relationship Id="rId786" Type="http://schemas.openxmlformats.org/officeDocument/2006/relationships/hyperlink" Target="https://www.google.com/maps/dir/?api=1&amp;origin=A%C3%A9ropostale&amp;origin_place_id=ChIJl0znByfY3IARz5fDGAz8Gl8&amp;destination=Lucky+Frog+Photo+Booth+%7C+Video+Booth+Rental+Los+Angeles&amp;destination_place_id=undefined&amp;travelmode=best" TargetMode="External"/><Relationship Id="rId309" Type="http://schemas.openxmlformats.org/officeDocument/2006/relationships/hyperlink" Target="https://maps.google.com?saddr=33.80665229999999,-117.912121&amp;daddr=33.835649,-118.0405814" TargetMode="External"/><Relationship Id="rId308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bicycling" TargetMode="External"/><Relationship Id="rId307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driving" TargetMode="External"/><Relationship Id="rId549" Type="http://schemas.openxmlformats.org/officeDocument/2006/relationships/hyperlink" Target="https://maps.google.com?saddr=33.808857,-117.9220906&amp;daddr=33.835649,-118.0405814" TargetMode="External"/><Relationship Id="rId306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best" TargetMode="External"/><Relationship Id="rId548" Type="http://schemas.openxmlformats.org/officeDocument/2006/relationships/hyperlink" Target="https://www.google.com/maps/dir/?api=1&amp;origin=Naples+Ristorante+E+Bar&amp;origin_place_id=ChIJLbm_idjX3IAR2G3pGqfrAug&amp;destination=Lucky+Frog+Photo+Booth+%7C+Video+Booth+Rental+Los+Angeles&amp;destination_place_id=undefined&amp;travelmode=bicycling" TargetMode="External"/><Relationship Id="rId781" Type="http://schemas.openxmlformats.org/officeDocument/2006/relationships/hyperlink" Target="https://www.google.com/maps/dir/?api=1&amp;origin=Forever+21&amp;origin_place_id=ChIJl0znByfY3IARz7Ogy-fTLiA&amp;destination=Lucky+Frog+Photo+Booth+%7C+Video+Booth+Rental+Los+Angeles&amp;destination_place_id=undefined&amp;travelmode=best" TargetMode="External"/><Relationship Id="rId780" Type="http://schemas.openxmlformats.org/officeDocument/2006/relationships/hyperlink" Target="https://www.google.com/maps/dir/33.8623224,-118.0943856/33.835649,-118.0405814" TargetMode="External"/><Relationship Id="rId301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best" TargetMode="External"/><Relationship Id="rId543" Type="http://schemas.openxmlformats.org/officeDocument/2006/relationships/hyperlink" Target="https://www.google.com/maps/dir/?api=1&amp;origin=BJ's+Restaurant+&amp;+Brewhouse&amp;origin_place_id=ChIJRUcETnAt3YAR6XaBJElNOQ8&amp;destination=Lucky+Frog+Photo+Booth+%7C+Video+Booth+Rental+Los+Angeles&amp;destination_place_id=undefined&amp;travelmode=bicycling" TargetMode="External"/><Relationship Id="rId785" Type="http://schemas.openxmlformats.org/officeDocument/2006/relationships/hyperlink" Target="https://www.google.com/maps/dir/33.7826441,-117.8928147/33.835649,-118.0405814" TargetMode="External"/><Relationship Id="rId300" Type="http://schemas.openxmlformats.org/officeDocument/2006/relationships/hyperlink" Target="https://www.google.com/maps/dir/33.9238415,-117.9715776/33.835649,-118.0405814" TargetMode="External"/><Relationship Id="rId542" Type="http://schemas.openxmlformats.org/officeDocument/2006/relationships/hyperlink" Target="https://www.google.com/maps/dir/?api=1&amp;origin=BJ's+Restaurant+&amp;+Brewhouse&amp;origin_place_id=ChIJRUcETnAt3YAR6XaBJElNOQ8&amp;destination=Lucky+Frog+Photo+Booth+%7C+Video+Booth+Rental+Los+Angeles&amp;destination_place_id=undefined&amp;travelmode=driving" TargetMode="External"/><Relationship Id="rId784" Type="http://schemas.openxmlformats.org/officeDocument/2006/relationships/hyperlink" Target="https://maps.google.com?saddr=33.7826441,-117.8928147&amp;daddr=33.835649,-118.0405814" TargetMode="External"/><Relationship Id="rId541" Type="http://schemas.openxmlformats.org/officeDocument/2006/relationships/hyperlink" Target="https://www.google.com/maps/dir/?api=1&amp;origin=BJ's+Restaurant+&amp;+Brewhouse&amp;origin_place_id=ChIJRUcETnAt3YAR6XaBJElNOQ8&amp;destination=Lucky+Frog+Photo+Booth+%7C+Video+Booth+Rental+Los+Angeles&amp;destination_place_id=undefined&amp;travelmode=best" TargetMode="External"/><Relationship Id="rId783" Type="http://schemas.openxmlformats.org/officeDocument/2006/relationships/hyperlink" Target="https://www.google.com/maps/dir/?api=1&amp;origin=Forever+21&amp;origin_place_id=ChIJl0znByfY3IARz7Ogy-fTLiA&amp;destination=Lucky+Frog+Photo+Booth+%7C+Video+Booth+Rental+Los+Angeles&amp;destination_place_id=undefined&amp;travelmode=bicycling" TargetMode="External"/><Relationship Id="rId540" Type="http://schemas.openxmlformats.org/officeDocument/2006/relationships/hyperlink" Target="https://www.google.com/maps/dir/33.8027114,-118.0548541/33.835649,-118.0405814" TargetMode="External"/><Relationship Id="rId782" Type="http://schemas.openxmlformats.org/officeDocument/2006/relationships/hyperlink" Target="https://www.google.com/maps/dir/?api=1&amp;origin=Forever+21&amp;origin_place_id=ChIJl0znByfY3IARz7Ogy-fTLiA&amp;destination=Lucky+Frog+Photo+Booth+%7C+Video+Booth+Rental+Los+Angeles&amp;destination_place_id=undefined&amp;travelmode=driving" TargetMode="External"/><Relationship Id="rId536" Type="http://schemas.openxmlformats.org/officeDocument/2006/relationships/hyperlink" Target="https://www.google.com/maps/dir/?api=1&amp;origin=Katella+Bakery,+Deli+&amp;+Restaurant&amp;origin_place_id=ChIJMX-5FfIu3YARIGiClpoP52c&amp;destination=Lucky+Frog+Photo+Booth+%7C+Video+Booth+Rental+Los+Angeles&amp;destination_place_id=undefined&amp;travelmode=best" TargetMode="External"/><Relationship Id="rId778" Type="http://schemas.openxmlformats.org/officeDocument/2006/relationships/hyperlink" Target="https://www.google.com/maps/dir/?api=1&amp;origin=Hollister+Co.&amp;origin_place_id=ChIJ55lHRHQt3YARP_9mbPEuKJk&amp;destination=Lucky+Frog+Photo+Booth+%7C+Video+Booth+Rental+Los+Angeles&amp;destination_place_id=undefined&amp;travelmode=bicycling" TargetMode="External"/><Relationship Id="rId535" Type="http://schemas.openxmlformats.org/officeDocument/2006/relationships/hyperlink" Target="https://www.google.com/maps/dir/33.91882599999999,-117.898716/33.835649,-118.0405814" TargetMode="External"/><Relationship Id="rId777" Type="http://schemas.openxmlformats.org/officeDocument/2006/relationships/hyperlink" Target="https://www.google.com/maps/dir/?api=1&amp;origin=Hollister+Co.&amp;origin_place_id=ChIJ55lHRHQt3YARP_9mbPEuKJk&amp;destination=Lucky+Frog+Photo+Booth+%7C+Video+Booth+Rental+Los+Angeles&amp;destination_place_id=undefined&amp;travelmode=driving" TargetMode="External"/><Relationship Id="rId534" Type="http://schemas.openxmlformats.org/officeDocument/2006/relationships/hyperlink" Target="https://maps.google.com?saddr=33.91882599999999,-117.898716&amp;daddr=33.835649,-118.0405814" TargetMode="External"/><Relationship Id="rId776" Type="http://schemas.openxmlformats.org/officeDocument/2006/relationships/hyperlink" Target="https://www.google.com/maps/dir/?api=1&amp;origin=Hollister+Co.&amp;origin_place_id=ChIJ55lHRHQt3YARP_9mbPEuKJk&amp;destination=Lucky+Frog+Photo+Booth+%7C+Video+Booth+Rental+Los+Angeles&amp;destination_place_id=undefined&amp;travelmode=best" TargetMode="External"/><Relationship Id="rId533" Type="http://schemas.openxmlformats.org/officeDocument/2006/relationships/hyperlink" Target="https://www.google.com/maps/dir/?api=1&amp;origin=Yard+House&amp;origin_place_id=ChIJS3c19xLV3IARwlY4eqSs0KQ&amp;destination=Lucky+Frog+Photo+Booth+%7C+Video+Booth+Rental+Los+Angeles&amp;destination_place_id=undefined&amp;travelmode=bicycling" TargetMode="External"/><Relationship Id="rId775" Type="http://schemas.openxmlformats.org/officeDocument/2006/relationships/hyperlink" Target="https://www.google.com/maps/dir/33.9690687,-118.0483086/33.835649,-118.0405814" TargetMode="External"/><Relationship Id="rId539" Type="http://schemas.openxmlformats.org/officeDocument/2006/relationships/hyperlink" Target="https://maps.google.com?saddr=33.8027114,-118.0548541&amp;daddr=33.835649,-118.0405814" TargetMode="External"/><Relationship Id="rId538" Type="http://schemas.openxmlformats.org/officeDocument/2006/relationships/hyperlink" Target="https://www.google.com/maps/dir/?api=1&amp;origin=Katella+Bakery,+Deli+&amp;+Restaurant&amp;origin_place_id=ChIJMX-5FfIu3YARIGiClpoP52c&amp;destination=Lucky+Frog+Photo+Booth+%7C+Video+Booth+Rental+Los+Angeles&amp;destination_place_id=undefined&amp;travelmode=bicycling" TargetMode="External"/><Relationship Id="rId537" Type="http://schemas.openxmlformats.org/officeDocument/2006/relationships/hyperlink" Target="https://www.google.com/maps/dir/?api=1&amp;origin=Katella+Bakery,+Deli+&amp;+Restaurant&amp;origin_place_id=ChIJMX-5FfIu3YARIGiClpoP52c&amp;destination=Lucky+Frog+Photo+Booth+%7C+Video+Booth+Rental+Los+Angeles&amp;destination_place_id=undefined&amp;travelmode=driving" TargetMode="External"/><Relationship Id="rId779" Type="http://schemas.openxmlformats.org/officeDocument/2006/relationships/hyperlink" Target="https://maps.google.com?saddr=33.8623224,-118.0943856&amp;daddr=33.835649,-118.0405814" TargetMode="External"/><Relationship Id="rId770" Type="http://schemas.openxmlformats.org/officeDocument/2006/relationships/hyperlink" Target="https://www.google.com/maps/dir/33.8418961,-117.9574746/33.835649,-118.0405814" TargetMode="External"/><Relationship Id="rId532" Type="http://schemas.openxmlformats.org/officeDocument/2006/relationships/hyperlink" Target="https://www.google.com/maps/dir/?api=1&amp;origin=Yard+House&amp;origin_place_id=ChIJS3c19xLV3IARwlY4eqSs0KQ&amp;destination=Lucky+Frog+Photo+Booth+%7C+Video+Booth+Rental+Los+Angeles&amp;destination_place_id=undefined&amp;travelmode=driving" TargetMode="External"/><Relationship Id="rId774" Type="http://schemas.openxmlformats.org/officeDocument/2006/relationships/hyperlink" Target="https://maps.google.com?saddr=33.9690687,-118.0483086&amp;daddr=33.835649,-118.0405814" TargetMode="External"/><Relationship Id="rId531" Type="http://schemas.openxmlformats.org/officeDocument/2006/relationships/hyperlink" Target="https://www.google.com/maps/dir/?api=1&amp;origin=Yard+House&amp;origin_place_id=ChIJS3c19xLV3IARwlY4eqSs0KQ&amp;destination=Lucky+Frog+Photo+Booth+%7C+Video+Booth+Rental+Los+Angeles&amp;destination_place_id=undefined&amp;travelmode=best" TargetMode="External"/><Relationship Id="rId773" Type="http://schemas.openxmlformats.org/officeDocument/2006/relationships/hyperlink" Target="https://www.google.com/maps/dir/?api=1&amp;origin=PIH+Health+Whittier+Hospital&amp;origin_place_id=ChIJ5Qwt_7vTwoARecJ1KcfOOIQ&amp;destination=Lucky+Frog+Photo+Booth+%7C+Video+Booth+Rental+Los+Angeles&amp;destination_place_id=undefined&amp;travelmode=bicycling" TargetMode="External"/><Relationship Id="rId530" Type="http://schemas.openxmlformats.org/officeDocument/2006/relationships/hyperlink" Target="https://www.google.com/maps/dir/33.82403499999999,-117.9595497/33.835649,-118.0405814" TargetMode="External"/><Relationship Id="rId772" Type="http://schemas.openxmlformats.org/officeDocument/2006/relationships/hyperlink" Target="https://www.google.com/maps/dir/?api=1&amp;origin=PIH+Health+Whittier+Hospital&amp;origin_place_id=ChIJ5Qwt_7vTwoARecJ1KcfOOIQ&amp;destination=Lucky+Frog+Photo+Booth+%7C+Video+Booth+Rental+Los+Angeles&amp;destination_place_id=undefined&amp;travelmode=driving" TargetMode="External"/><Relationship Id="rId771" Type="http://schemas.openxmlformats.org/officeDocument/2006/relationships/hyperlink" Target="https://www.google.com/maps/dir/?api=1&amp;origin=PIH+Health+Whittier+Hospital&amp;origin_place_id=ChIJ5Qwt_7vTwoARecJ1KcfOOIQ&amp;destination=Lucky+Frog+Photo+Booth+%7C+Video+Booth+Rental+Los+Angeles&amp;destination_place_id=undefined&amp;travelmode=best" TargetMode="External"/><Relationship Id="rId327" Type="http://schemas.openxmlformats.org/officeDocument/2006/relationships/hyperlink" Target="https://www.google.com/maps/dir/?api=1&amp;origin=Dave+&amp;+Buster's&amp;origin_place_id=ChIJl0znByfY3IARV4jQuFcU_4E&amp;destination=Lucky+Frog+Photo+Booth+%7C+Video+Booth+Rental+Los+Angeles&amp;destination_place_id=undefined&amp;travelmode=driving" TargetMode="External"/><Relationship Id="rId569" Type="http://schemas.openxmlformats.org/officeDocument/2006/relationships/hyperlink" Target="https://maps.google.com?saddr=33.74781370000001,-117.8657282&amp;daddr=33.835649,-118.0405814" TargetMode="External"/><Relationship Id="rId326" Type="http://schemas.openxmlformats.org/officeDocument/2006/relationships/hyperlink" Target="https://www.google.com/maps/dir/?api=1&amp;origin=Dave+&amp;+Buster's&amp;origin_place_id=ChIJl0znByfY3IARV4jQuFcU_4E&amp;destination=Lucky+Frog+Photo+Booth+%7C+Video+Booth+Rental+Los+Angeles&amp;destination_place_id=undefined&amp;travelmode=best" TargetMode="External"/><Relationship Id="rId568" Type="http://schemas.openxmlformats.org/officeDocument/2006/relationships/hyperlink" Target="https://www.google.com/maps/dir/?api=1&amp;origin=DTTN+2.0&amp;origin_place_id=ChIJBdybfQjZ3IAR2LQv9pS1ySw&amp;destination=Lucky+Frog+Photo+Booth+%7C+Video+Booth+Rental+Los+Angeles&amp;destination_place_id=undefined&amp;travelmode=bicycling" TargetMode="External"/><Relationship Id="rId325" Type="http://schemas.openxmlformats.org/officeDocument/2006/relationships/hyperlink" Target="https://www.google.com/maps/dir/33.8511795,-117.997326/33.835649,-118.0405814" TargetMode="External"/><Relationship Id="rId567" Type="http://schemas.openxmlformats.org/officeDocument/2006/relationships/hyperlink" Target="https://www.google.com/maps/dir/?api=1&amp;origin=DTTN+2.0&amp;origin_place_id=ChIJBdybfQjZ3IAR2LQv9pS1ySw&amp;destination=Lucky+Frog+Photo+Booth+%7C+Video+Booth+Rental+Los+Angeles&amp;destination_place_id=undefined&amp;travelmode=driving" TargetMode="External"/><Relationship Id="rId324" Type="http://schemas.openxmlformats.org/officeDocument/2006/relationships/hyperlink" Target="https://maps.google.com?saddr=33.8511795,-117.997326&amp;daddr=33.835649,-118.0405814" TargetMode="External"/><Relationship Id="rId566" Type="http://schemas.openxmlformats.org/officeDocument/2006/relationships/hyperlink" Target="https://www.google.com/maps/dir/?api=1&amp;origin=DTTN+2.0&amp;origin_place_id=ChIJBdybfQjZ3IAR2LQv9pS1ySw&amp;destination=Lucky+Frog+Photo+Booth+%7C+Video+Booth+Rental+Los+Angeles&amp;destination_place_id=undefined&amp;travelmode=best" TargetMode="External"/><Relationship Id="rId329" Type="http://schemas.openxmlformats.org/officeDocument/2006/relationships/hyperlink" Target="https://maps.google.com?saddr=33.7849779,-117.8939501&amp;daddr=33.835649,-118.0405814" TargetMode="External"/><Relationship Id="rId328" Type="http://schemas.openxmlformats.org/officeDocument/2006/relationships/hyperlink" Target="https://www.google.com/maps/dir/?api=1&amp;origin=Dave+&amp;+Buster's&amp;origin_place_id=ChIJl0znByfY3IARV4jQuFcU_4E&amp;destination=Lucky+Frog+Photo+Booth+%7C+Video+Booth+Rental+Los+Angeles&amp;destination_place_id=undefined&amp;travelmode=bicycling" TargetMode="External"/><Relationship Id="rId561" Type="http://schemas.openxmlformats.org/officeDocument/2006/relationships/hyperlink" Target="https://www.google.com/maps/dir/?api=1&amp;origin=Sonic+Drive-In&amp;origin_place_id=ChIJK4htxQDW3IARK7f46Izukk4&amp;destination=Lucky+Frog+Photo+Booth+%7C+Video+Booth+Rental+Los+Angeles&amp;destination_place_id=undefined&amp;travelmode=best" TargetMode="External"/><Relationship Id="rId560" Type="http://schemas.openxmlformats.org/officeDocument/2006/relationships/hyperlink" Target="https://www.google.com/maps/dir/33.804103,-118.168981/33.835649,-118.0405814" TargetMode="External"/><Relationship Id="rId323" Type="http://schemas.openxmlformats.org/officeDocument/2006/relationships/hyperlink" Target="https://www.google.com/maps/dir/?api=1&amp;origin=Medieval+Times+Dinner+&amp;+Tournament&amp;origin_place_id=ChIJGUKPfOgr3YARQnmZPN5jzKQ&amp;destination=Lucky+Frog+Photo+Booth+%7C+Video+Booth+Rental+Los+Angeles&amp;destination_place_id=undefined&amp;travelmode=bicycling" TargetMode="External"/><Relationship Id="rId565" Type="http://schemas.openxmlformats.org/officeDocument/2006/relationships/hyperlink" Target="https://www.google.com/maps/dir/33.8586294,-117.9192771/33.835649,-118.0405814" TargetMode="External"/><Relationship Id="rId322" Type="http://schemas.openxmlformats.org/officeDocument/2006/relationships/hyperlink" Target="https://www.google.com/maps/dir/?api=1&amp;origin=Medieval+Times+Dinner+&amp;+Tournament&amp;origin_place_id=ChIJGUKPfOgr3YARQnmZPN5jzKQ&amp;destination=Lucky+Frog+Photo+Booth+%7C+Video+Booth+Rental+Los+Angeles&amp;destination_place_id=undefined&amp;travelmode=driving" TargetMode="External"/><Relationship Id="rId564" Type="http://schemas.openxmlformats.org/officeDocument/2006/relationships/hyperlink" Target="https://maps.google.com?saddr=33.8586294,-117.9192771&amp;daddr=33.835649,-118.0405814" TargetMode="External"/><Relationship Id="rId321" Type="http://schemas.openxmlformats.org/officeDocument/2006/relationships/hyperlink" Target="https://www.google.com/maps/dir/?api=1&amp;origin=Medieval+Times+Dinner+&amp;+Tournament&amp;origin_place_id=ChIJGUKPfOgr3YARQnmZPN5jzKQ&amp;destination=Lucky+Frog+Photo+Booth+%7C+Video+Booth+Rental+Los+Angeles&amp;destination_place_id=undefined&amp;travelmode=best" TargetMode="External"/><Relationship Id="rId563" Type="http://schemas.openxmlformats.org/officeDocument/2006/relationships/hyperlink" Target="https://www.google.com/maps/dir/?api=1&amp;origin=Sonic+Drive-In&amp;origin_place_id=ChIJK4htxQDW3IARK7f46Izukk4&amp;destination=Lucky+Frog+Photo+Booth+%7C+Video+Booth+Rental+Los+Angeles&amp;destination_place_id=undefined&amp;travelmode=bicycling" TargetMode="External"/><Relationship Id="rId320" Type="http://schemas.openxmlformats.org/officeDocument/2006/relationships/hyperlink" Target="https://www.google.com/maps/dir/33.7764941,-118.0736304/33.835649,-118.0405814" TargetMode="External"/><Relationship Id="rId562" Type="http://schemas.openxmlformats.org/officeDocument/2006/relationships/hyperlink" Target="https://www.google.com/maps/dir/?api=1&amp;origin=Sonic+Drive-In&amp;origin_place_id=ChIJK4htxQDW3IARK7f46Izukk4&amp;destination=Lucky+Frog+Photo+Booth+%7C+Video+Booth+Rental+Los+Angeles&amp;destination_place_id=undefined&amp;travelmode=driving" TargetMode="External"/><Relationship Id="rId316" Type="http://schemas.openxmlformats.org/officeDocument/2006/relationships/hyperlink" Target="https://www.google.com/maps/dir/?api=1&amp;origin=Spaghettini&amp;origin_place_id=ChIJ_T-Yg64v3YAR9SIdIbpqw9U&amp;destination=Lucky+Frog+Photo+Booth+%7C+Video+Booth+Rental+Los+Angeles&amp;destination_place_id=undefined&amp;travelmode=best" TargetMode="External"/><Relationship Id="rId558" Type="http://schemas.openxmlformats.org/officeDocument/2006/relationships/hyperlink" Target="https://www.google.com/maps/dir/?api=1&amp;origin=Black+Bear+Diner+Signal+Hill&amp;origin_place_id=ChIJHUYXM9cz3YAR-72vHkPHRFg&amp;destination=Lucky+Frog+Photo+Booth+%7C+Video+Booth+Rental+Los+Angeles&amp;destination_place_id=undefined&amp;travelmode=bicycling" TargetMode="External"/><Relationship Id="rId315" Type="http://schemas.openxmlformats.org/officeDocument/2006/relationships/hyperlink" Target="https://www.google.com/maps/dir/33.83232760000001,-118.0801382/33.835649,-118.0405814" TargetMode="External"/><Relationship Id="rId557" Type="http://schemas.openxmlformats.org/officeDocument/2006/relationships/hyperlink" Target="https://www.google.com/maps/dir/?api=1&amp;origin=Black+Bear+Diner+Signal+Hill&amp;origin_place_id=ChIJHUYXM9cz3YAR-72vHkPHRFg&amp;destination=Lucky+Frog+Photo+Booth+%7C+Video+Booth+Rental+Los+Angeles&amp;destination_place_id=undefined&amp;travelmode=driving" TargetMode="External"/><Relationship Id="rId799" Type="http://schemas.openxmlformats.org/officeDocument/2006/relationships/hyperlink" Target="https://maps.google.com?saddr=33.782206,-117.89175&amp;daddr=33.835649,-118.0405814" TargetMode="External"/><Relationship Id="rId314" Type="http://schemas.openxmlformats.org/officeDocument/2006/relationships/hyperlink" Target="https://maps.google.com?saddr=33.83232760000001,-118.0801382&amp;daddr=33.835649,-118.0405814" TargetMode="External"/><Relationship Id="rId556" Type="http://schemas.openxmlformats.org/officeDocument/2006/relationships/hyperlink" Target="https://www.google.com/maps/dir/?api=1&amp;origin=Black+Bear+Diner+Signal+Hill&amp;origin_place_id=ChIJHUYXM9cz3YAR-72vHkPHRFg&amp;destination=Lucky+Frog+Photo+Booth+%7C+Video+Booth+Rental+Los+Angeles&amp;destination_place_id=undefined&amp;travelmode=best" TargetMode="External"/><Relationship Id="rId798" Type="http://schemas.openxmlformats.org/officeDocument/2006/relationships/hyperlink" Target="https://www.google.com/maps/dir/?api=1&amp;origin=American+Eagle+Outlet&amp;origin_place_id=ChIJ2-XgByfY3IARkkK7arSBRq0&amp;destination=Lucky+Frog+Photo+Booth+%7C+Video+Booth+Rental+Los+Angeles&amp;destination_place_id=undefined&amp;travelmode=bicycling" TargetMode="External"/><Relationship Id="rId313" Type="http://schemas.openxmlformats.org/officeDocument/2006/relationships/hyperlink" Target="https://www.google.com/maps/dir/?api=1&amp;origin=The+Gardens+Casino&amp;origin_place_id=ChIJhXTwOsUt3YAR-PA2oskCbLY&amp;destination=Lucky+Frog+Photo+Booth+%7C+Video+Booth+Rental+Los+Angeles&amp;destination_place_id=undefined&amp;travelmode=bicycling" TargetMode="External"/><Relationship Id="rId555" Type="http://schemas.openxmlformats.org/officeDocument/2006/relationships/hyperlink" Target="https://www.google.com/maps/dir/33.761977,-118.193305/33.835649,-118.0405814" TargetMode="External"/><Relationship Id="rId797" Type="http://schemas.openxmlformats.org/officeDocument/2006/relationships/hyperlink" Target="https://www.google.com/maps/dir/?api=1&amp;origin=American+Eagle+Outlet&amp;origin_place_id=ChIJ2-XgByfY3IARkkK7arSBRq0&amp;destination=Lucky+Frog+Photo+Booth+%7C+Video+Booth+Rental+Los+Angeles&amp;destination_place_id=undefined&amp;travelmode=driving" TargetMode="External"/><Relationship Id="rId319" Type="http://schemas.openxmlformats.org/officeDocument/2006/relationships/hyperlink" Target="https://maps.google.com?saddr=33.7764941,-118.0736304&amp;daddr=33.835649,-118.0405814" TargetMode="External"/><Relationship Id="rId318" Type="http://schemas.openxmlformats.org/officeDocument/2006/relationships/hyperlink" Target="https://www.google.com/maps/dir/?api=1&amp;origin=Spaghettini&amp;origin_place_id=ChIJ_T-Yg64v3YAR9SIdIbpqw9U&amp;destination=Lucky+Frog+Photo+Booth+%7C+Video+Booth+Rental+Los+Angeles&amp;destination_place_id=undefined&amp;travelmode=bicycling" TargetMode="External"/><Relationship Id="rId317" Type="http://schemas.openxmlformats.org/officeDocument/2006/relationships/hyperlink" Target="https://www.google.com/maps/dir/?api=1&amp;origin=Spaghettini&amp;origin_place_id=ChIJ_T-Yg64v3YAR9SIdIbpqw9U&amp;destination=Lucky+Frog+Photo+Booth+%7C+Video+Booth+Rental+Los+Angeles&amp;destination_place_id=undefined&amp;travelmode=driving" TargetMode="External"/><Relationship Id="rId559" Type="http://schemas.openxmlformats.org/officeDocument/2006/relationships/hyperlink" Target="https://maps.google.com?saddr=33.804103,-118.168981&amp;daddr=33.835649,-118.0405814" TargetMode="External"/><Relationship Id="rId550" Type="http://schemas.openxmlformats.org/officeDocument/2006/relationships/hyperlink" Target="https://www.google.com/maps/dir/33.808857,-117.9220906/33.835649,-118.0405814" TargetMode="External"/><Relationship Id="rId792" Type="http://schemas.openxmlformats.org/officeDocument/2006/relationships/hyperlink" Target="https://www.google.com/maps/dir/?api=1&amp;origin=Macy's&amp;origin_place_id=ChIJTfNk_AUm3YAR5mGOj9ds48E&amp;destination=Lucky+Frog+Photo+Booth+%7C+Video+Booth+Rental+Los+Angeles&amp;destination_place_id=undefined&amp;travelmode=driving" TargetMode="External"/><Relationship Id="rId791" Type="http://schemas.openxmlformats.org/officeDocument/2006/relationships/hyperlink" Target="https://www.google.com/maps/dir/?api=1&amp;origin=Macy's&amp;origin_place_id=ChIJTfNk_AUm3YAR5mGOj9ds48E&amp;destination=Lucky+Frog+Photo+Booth+%7C+Video+Booth+Rental+Los+Angeles&amp;destination_place_id=undefined&amp;travelmode=best" TargetMode="External"/><Relationship Id="rId790" Type="http://schemas.openxmlformats.org/officeDocument/2006/relationships/hyperlink" Target="https://www.google.com/maps/dir/33.7837379,-117.8924565/33.835649,-118.0405814" TargetMode="External"/><Relationship Id="rId312" Type="http://schemas.openxmlformats.org/officeDocument/2006/relationships/hyperlink" Target="https://www.google.com/maps/dir/?api=1&amp;origin=The+Gardens+Casino&amp;origin_place_id=ChIJhXTwOsUt3YAR-PA2oskCbLY&amp;destination=Lucky+Frog+Photo+Booth+%7C+Video+Booth+Rental+Los+Angeles&amp;destination_place_id=undefined&amp;travelmode=driving" TargetMode="External"/><Relationship Id="rId554" Type="http://schemas.openxmlformats.org/officeDocument/2006/relationships/hyperlink" Target="https://maps.google.com?saddr=33.761977,-118.193305&amp;daddr=33.835649,-118.0405814" TargetMode="External"/><Relationship Id="rId796" Type="http://schemas.openxmlformats.org/officeDocument/2006/relationships/hyperlink" Target="https://www.google.com/maps/dir/?api=1&amp;origin=American+Eagle+Outlet&amp;origin_place_id=ChIJ2-XgByfY3IARkkK7arSBRq0&amp;destination=Lucky+Frog+Photo+Booth+%7C+Video+Booth+Rental+Los+Angeles&amp;destination_place_id=undefined&amp;travelmode=best" TargetMode="External"/><Relationship Id="rId311" Type="http://schemas.openxmlformats.org/officeDocument/2006/relationships/hyperlink" Target="https://www.google.com/maps/dir/?api=1&amp;origin=The+Gardens+Casino&amp;origin_place_id=ChIJhXTwOsUt3YAR-PA2oskCbLY&amp;destination=Lucky+Frog+Photo+Booth+%7C+Video+Booth+Rental+Los+Angeles&amp;destination_place_id=undefined&amp;travelmode=best" TargetMode="External"/><Relationship Id="rId553" Type="http://schemas.openxmlformats.org/officeDocument/2006/relationships/hyperlink" Target="https://www.google.com/maps/dir/?api=1&amp;origin=Gladstone's+Long+Beach&amp;origin_place_id=ChIJM1uQFDsx3YARJLCM9Bbuw3k&amp;destination=Lucky+Frog+Photo+Booth+%7C+Video+Booth+Rental+Los+Angeles&amp;destination_place_id=undefined&amp;travelmode=bicycling" TargetMode="External"/><Relationship Id="rId795" Type="http://schemas.openxmlformats.org/officeDocument/2006/relationships/hyperlink" Target="https://www.google.com/maps/dir/33.74669400000001,-118.014175/33.835649,-118.0405814" TargetMode="External"/><Relationship Id="rId310" Type="http://schemas.openxmlformats.org/officeDocument/2006/relationships/hyperlink" Target="https://www.google.com/maps/dir/33.80665229999999,-117.912121/33.835649,-118.0405814" TargetMode="External"/><Relationship Id="rId552" Type="http://schemas.openxmlformats.org/officeDocument/2006/relationships/hyperlink" Target="https://www.google.com/maps/dir/?api=1&amp;origin=Gladstone's+Long+Beach&amp;origin_place_id=ChIJM1uQFDsx3YARJLCM9Bbuw3k&amp;destination=Lucky+Frog+Photo+Booth+%7C+Video+Booth+Rental+Los+Angeles&amp;destination_place_id=undefined&amp;travelmode=driving" TargetMode="External"/><Relationship Id="rId794" Type="http://schemas.openxmlformats.org/officeDocument/2006/relationships/hyperlink" Target="https://maps.google.com?saddr=33.74669400000001,-118.014175&amp;daddr=33.835649,-118.0405814" TargetMode="External"/><Relationship Id="rId551" Type="http://schemas.openxmlformats.org/officeDocument/2006/relationships/hyperlink" Target="https://www.google.com/maps/dir/?api=1&amp;origin=Gladstone's+Long+Beach&amp;origin_place_id=ChIJM1uQFDsx3YARJLCM9Bbuw3k&amp;destination=Lucky+Frog+Photo+Booth+%7C+Video+Booth+Rental+Los+Angeles&amp;destination_place_id=undefined&amp;travelmode=best" TargetMode="External"/><Relationship Id="rId793" Type="http://schemas.openxmlformats.org/officeDocument/2006/relationships/hyperlink" Target="https://www.google.com/maps/dir/?api=1&amp;origin=Macy's&amp;origin_place_id=ChIJTfNk_AUm3YAR5mGOj9ds48E&amp;destination=Lucky+Frog+Photo+Booth+%7C+Video+Booth+Rental+Los+Angeles&amp;destination_place_id=undefined&amp;travelmode=bicycling" TargetMode="External"/><Relationship Id="rId297" Type="http://schemas.openxmlformats.org/officeDocument/2006/relationships/hyperlink" Target="https://www.google.com/maps/dir/?api=1&amp;origin=Oeste+Park&amp;origin_place_id=ChIJI9AuHtYq3YARNBPYFrogJxQ&amp;destination=Lucky+Frog+Photo+Booth+%7C+Video+Booth+Rental+Los+Angeles&amp;destination_place_id=undefined&amp;travelmode=driving" TargetMode="External"/><Relationship Id="rId296" Type="http://schemas.openxmlformats.org/officeDocument/2006/relationships/hyperlink" Target="https://www.google.com/maps/dir/?api=1&amp;origin=Oeste+Park&amp;origin_place_id=ChIJI9AuHtYq3YARNBPYFrogJxQ&amp;destination=Lucky+Frog+Photo+Booth+%7C+Video+Booth+Rental+Los+Angeles&amp;destination_place_id=undefined&amp;travelmode=best" TargetMode="External"/><Relationship Id="rId295" Type="http://schemas.openxmlformats.org/officeDocument/2006/relationships/hyperlink" Target="https://www.google.com/maps/dir/33.9907082,-117.9291735/33.835649,-118.0405814" TargetMode="External"/><Relationship Id="rId294" Type="http://schemas.openxmlformats.org/officeDocument/2006/relationships/hyperlink" Target="https://maps.google.com?saddr=33.9907082,-117.9291735&amp;daddr=33.835649,-118.0405814" TargetMode="External"/><Relationship Id="rId299" Type="http://schemas.openxmlformats.org/officeDocument/2006/relationships/hyperlink" Target="https://maps.google.com?saddr=33.9238415,-117.9715776&amp;daddr=33.835649,-118.0405814" TargetMode="External"/><Relationship Id="rId298" Type="http://schemas.openxmlformats.org/officeDocument/2006/relationships/hyperlink" Target="https://www.google.com/maps/dir/?api=1&amp;origin=Oeste+Park&amp;origin_place_id=ChIJI9AuHtYq3YARNBPYFrogJxQ&amp;destination=Lucky+Frog+Photo+Booth+%7C+Video+Booth+Rental+Los+Angeles&amp;destination_place_id=undefined&amp;travelmode=bicycling" TargetMode="External"/><Relationship Id="rId271" Type="http://schemas.openxmlformats.org/officeDocument/2006/relationships/hyperlink" Target="https://www.google.com/maps/dir/?api=1&amp;origin=Hillcrest+Park&amp;origin_place_id=ChIJMXN0VYrV3IAR8s8J3L9GiMU&amp;destination=Lucky+Frog+Photo+Booth+%7C+Video+Booth+Rental+Los+Angeles&amp;destination_place_id=undefined&amp;travelmode=best" TargetMode="External"/><Relationship Id="rId270" Type="http://schemas.openxmlformats.org/officeDocument/2006/relationships/hyperlink" Target="https://www.google.com/maps/dir/33.781178,-117.906741/33.835649,-118.0405814" TargetMode="External"/><Relationship Id="rId269" Type="http://schemas.openxmlformats.org/officeDocument/2006/relationships/hyperlink" Target="https://maps.google.com?saddr=33.781178,-117.906741&amp;daddr=33.835649,-118.0405814" TargetMode="External"/><Relationship Id="rId264" Type="http://schemas.openxmlformats.org/officeDocument/2006/relationships/hyperlink" Target="https://maps.google.com?saddr=33.6765939,-117.977227&amp;daddr=33.835649,-118.0405814" TargetMode="External"/><Relationship Id="rId263" Type="http://schemas.openxmlformats.org/officeDocument/2006/relationships/hyperlink" Target="https://www.google.com/maps/dir/?api=1&amp;origin=Newland+Park&amp;origin_place_id=ChIJ2ZQY3ysh3YARbLlTe858iIE&amp;destination=Lucky+Frog+Photo+Booth+%7C+Video+Booth+Rental+Los+Angeles&amp;destination_place_id=undefined&amp;travelmode=bicycling" TargetMode="External"/><Relationship Id="rId262" Type="http://schemas.openxmlformats.org/officeDocument/2006/relationships/hyperlink" Target="https://www.google.com/maps/dir/?api=1&amp;origin=Newland+Park&amp;origin_place_id=ChIJ2ZQY3ysh3YARbLlTe858iIE&amp;destination=Lucky+Frog+Photo+Booth+%7C+Video+Booth+Rental+Los+Angeles&amp;destination_place_id=undefined&amp;travelmode=driving" TargetMode="External"/><Relationship Id="rId261" Type="http://schemas.openxmlformats.org/officeDocument/2006/relationships/hyperlink" Target="https://www.google.com/maps/dir/?api=1&amp;origin=Newland+Park&amp;origin_place_id=ChIJ2ZQY3ysh3YARbLlTe858iIE&amp;destination=Lucky+Frog+Photo+Booth+%7C+Video+Booth+Rental+Los+Angeles&amp;destination_place_id=undefined&amp;travelmode=best" TargetMode="External"/><Relationship Id="rId268" Type="http://schemas.openxmlformats.org/officeDocument/2006/relationships/hyperlink" Target="https://www.google.com/maps/dir/?api=1&amp;origin=Haster+Basin+Recreational+Park&amp;origin_place_id=ChIJba686R3Y3IARgPs2mxMAI98&amp;destination=Lucky+Frog+Photo+Booth+%7C+Video+Booth+Rental+Los+Angeles&amp;destination_place_id=undefined&amp;travelmode=bicycling" TargetMode="External"/><Relationship Id="rId267" Type="http://schemas.openxmlformats.org/officeDocument/2006/relationships/hyperlink" Target="https://www.google.com/maps/dir/?api=1&amp;origin=Haster+Basin+Recreational+Park&amp;origin_place_id=ChIJba686R3Y3IARgPs2mxMAI98&amp;destination=Lucky+Frog+Photo+Booth+%7C+Video+Booth+Rental+Los+Angeles&amp;destination_place_id=undefined&amp;travelmode=driving" TargetMode="External"/><Relationship Id="rId266" Type="http://schemas.openxmlformats.org/officeDocument/2006/relationships/hyperlink" Target="https://www.google.com/maps/dir/?api=1&amp;origin=Haster+Basin+Recreational+Park&amp;origin_place_id=ChIJba686R3Y3IARgPs2mxMAI98&amp;destination=Lucky+Frog+Photo+Booth+%7C+Video+Booth+Rental+Los+Angeles&amp;destination_place_id=undefined&amp;travelmode=best" TargetMode="External"/><Relationship Id="rId265" Type="http://schemas.openxmlformats.org/officeDocument/2006/relationships/hyperlink" Target="https://www.google.com/maps/dir/33.6765939,-117.977227/33.835649,-118.0405814" TargetMode="External"/><Relationship Id="rId260" Type="http://schemas.openxmlformats.org/officeDocument/2006/relationships/hyperlink" Target="https://www.google.com/maps/dir/33.9737499,-117.8433787/33.835649,-118.0405814" TargetMode="External"/><Relationship Id="rId259" Type="http://schemas.openxmlformats.org/officeDocument/2006/relationships/hyperlink" Target="https://maps.google.com?saddr=33.9737499,-117.8433787&amp;daddr=33.835649,-118.0405814" TargetMode="External"/><Relationship Id="rId258" Type="http://schemas.openxmlformats.org/officeDocument/2006/relationships/hyperlink" Target="https://www.google.com/maps/dir/?api=1&amp;origin=Heritage+Park&amp;origin_place_id=ChIJLWnEKUUrw4ARpQdpUSe9IUc&amp;destination=Lucky+Frog+Photo+Booth+%7C+Video+Booth+Rental+Los+Angeles&amp;destination_place_id=undefined&amp;travelmode=bicycling" TargetMode="External"/><Relationship Id="rId253" Type="http://schemas.openxmlformats.org/officeDocument/2006/relationships/hyperlink" Target="https://www.google.com/maps/dir/?api=1&amp;origin=Snow+White's+Enchanted+Wish&amp;origin_place_id=ChIJC4tPjBHX3IARhEqioRHqpCw&amp;destination=Lucky+Frog+Photo+Booth+%7C+Video+Booth+Rental+Los+Angeles&amp;destination_place_id=undefined&amp;travelmode=bicycling" TargetMode="External"/><Relationship Id="rId495" Type="http://schemas.openxmlformats.org/officeDocument/2006/relationships/hyperlink" Target="https://www.google.com/maps/dir/33.84551629999999,-117.9891566/33.835649,-118.0405814" TargetMode="External"/><Relationship Id="rId252" Type="http://schemas.openxmlformats.org/officeDocument/2006/relationships/hyperlink" Target="https://www.google.com/maps/dir/?api=1&amp;origin=Snow+White's+Enchanted+Wish&amp;origin_place_id=ChIJC4tPjBHX3IARhEqioRHqpCw&amp;destination=Lucky+Frog+Photo+Booth+%7C+Video+Booth+Rental+Los+Angeles&amp;destination_place_id=undefined&amp;travelmode=driving" TargetMode="External"/><Relationship Id="rId494" Type="http://schemas.openxmlformats.org/officeDocument/2006/relationships/hyperlink" Target="https://maps.google.com?saddr=33.84551629999999,-117.9891566&amp;daddr=33.835649,-118.0405814" TargetMode="External"/><Relationship Id="rId251" Type="http://schemas.openxmlformats.org/officeDocument/2006/relationships/hyperlink" Target="https://www.google.com/maps/dir/?api=1&amp;origin=Snow+White's+Enchanted+Wish&amp;origin_place_id=ChIJC4tPjBHX3IARhEqioRHqpCw&amp;destination=Lucky+Frog+Photo+Booth+%7C+Video+Booth+Rental+Los+Angeles&amp;destination_place_id=undefined&amp;travelmode=best" TargetMode="External"/><Relationship Id="rId493" Type="http://schemas.openxmlformats.org/officeDocument/2006/relationships/hyperlink" Target="https://www.google.com/maps/dir/?api=1&amp;origin=Buffalo+Wild+Wings&amp;origin_place_id=ChIJ-7Cl7dgr3YAR-FGM1xR7RA8&amp;destination=Lucky+Frog+Photo+Booth+%7C+Video+Booth+Rental+Los+Angeles&amp;destination_place_id=undefined&amp;travelmode=bicycling" TargetMode="External"/><Relationship Id="rId250" Type="http://schemas.openxmlformats.org/officeDocument/2006/relationships/hyperlink" Target="https://www.google.com/maps/dir/33.903739,-117.8651883/33.835649,-118.0405814" TargetMode="External"/><Relationship Id="rId492" Type="http://schemas.openxmlformats.org/officeDocument/2006/relationships/hyperlink" Target="https://www.google.com/maps/dir/?api=1&amp;origin=Buffalo+Wild+Wings&amp;origin_place_id=ChIJ-7Cl7dgr3YAR-FGM1xR7RA8&amp;destination=Lucky+Frog+Photo+Booth+%7C+Video+Booth+Rental+Los+Angeles&amp;destination_place_id=undefined&amp;travelmode=driving" TargetMode="External"/><Relationship Id="rId257" Type="http://schemas.openxmlformats.org/officeDocument/2006/relationships/hyperlink" Target="https://www.google.com/maps/dir/?api=1&amp;origin=Heritage+Park&amp;origin_place_id=ChIJLWnEKUUrw4ARpQdpUSe9IUc&amp;destination=Lucky+Frog+Photo+Booth+%7C+Video+Booth+Rental+Los+Angeles&amp;destination_place_id=undefined&amp;travelmode=driving" TargetMode="External"/><Relationship Id="rId499" Type="http://schemas.openxmlformats.org/officeDocument/2006/relationships/hyperlink" Target="https://maps.google.com?saddr=33.9664254,-118.165651&amp;daddr=33.835649,-118.0405814" TargetMode="External"/><Relationship Id="rId256" Type="http://schemas.openxmlformats.org/officeDocument/2006/relationships/hyperlink" Target="https://www.google.com/maps/dir/?api=1&amp;origin=Heritage+Park&amp;origin_place_id=ChIJLWnEKUUrw4ARpQdpUSe9IUc&amp;destination=Lucky+Frog+Photo+Booth+%7C+Video+Booth+Rental+Los+Angeles&amp;destination_place_id=undefined&amp;travelmode=best" TargetMode="External"/><Relationship Id="rId498" Type="http://schemas.openxmlformats.org/officeDocument/2006/relationships/hyperlink" Target="https://www.google.com/maps/dir/?api=1&amp;origin=Parkwest+Bicycle+Casino&amp;origin_place_id=ChIJK4mWNILOwoAR4Ms0ULQipVo&amp;destination=Lucky+Frog+Photo+Booth+%7C+Video+Booth+Rental+Los+Angeles&amp;destination_place_id=undefined&amp;travelmode=bicycling" TargetMode="External"/><Relationship Id="rId255" Type="http://schemas.openxmlformats.org/officeDocument/2006/relationships/hyperlink" Target="https://www.google.com/maps/dir/33.8127559,-117.918767/33.835649,-118.0405814" TargetMode="External"/><Relationship Id="rId497" Type="http://schemas.openxmlformats.org/officeDocument/2006/relationships/hyperlink" Target="https://www.google.com/maps/dir/?api=1&amp;origin=Parkwest+Bicycle+Casino&amp;origin_place_id=ChIJK4mWNILOwoAR4Ms0ULQipVo&amp;destination=Lucky+Frog+Photo+Booth+%7C+Video+Booth+Rental+Los+Angeles&amp;destination_place_id=undefined&amp;travelmode=driving" TargetMode="External"/><Relationship Id="rId254" Type="http://schemas.openxmlformats.org/officeDocument/2006/relationships/hyperlink" Target="https://maps.google.com?saddr=33.8127559,-117.918767&amp;daddr=33.835649,-118.0405814" TargetMode="External"/><Relationship Id="rId496" Type="http://schemas.openxmlformats.org/officeDocument/2006/relationships/hyperlink" Target="https://www.google.com/maps/dir/?api=1&amp;origin=Parkwest+Bicycle+Casino&amp;origin_place_id=ChIJK4mWNILOwoAR4Ms0ULQipVo&amp;destination=Lucky+Frog+Photo+Booth+%7C+Video+Booth+Rental+Los+Angeles&amp;destination_place_id=undefined&amp;travelmode=best" TargetMode="External"/><Relationship Id="rId293" Type="http://schemas.openxmlformats.org/officeDocument/2006/relationships/hyperlink" Target="https://www.google.com/maps/dir/?api=1&amp;origin=Peter+F.+Schabarum+Regional+Park&amp;origin_place_id=ChIJb3ONSYbVwoARbVsrt9yyMus&amp;destination=Lucky+Frog+Photo+Booth+%7C+Video+Booth+Rental+Los+Angeles&amp;destination_place_id=undefined&amp;travelmode=bicycling" TargetMode="External"/><Relationship Id="rId292" Type="http://schemas.openxmlformats.org/officeDocument/2006/relationships/hyperlink" Target="https://www.google.com/maps/dir/?api=1&amp;origin=Peter+F.+Schabarum+Regional+Park&amp;origin_place_id=ChIJb3ONSYbVwoARbVsrt9yyMus&amp;destination=Lucky+Frog+Photo+Booth+%7C+Video+Booth+Rental+Los+Angeles&amp;destination_place_id=undefined&amp;travelmode=driving" TargetMode="External"/><Relationship Id="rId291" Type="http://schemas.openxmlformats.org/officeDocument/2006/relationships/hyperlink" Target="https://www.google.com/maps/dir/?api=1&amp;origin=Peter+F.+Schabarum+Regional+Park&amp;origin_place_id=ChIJb3ONSYbVwoARbVsrt9yyMus&amp;destination=Lucky+Frog+Photo+Booth+%7C+Video+Booth+Rental+Los+Angeles&amp;destination_place_id=undefined&amp;travelmode=best" TargetMode="External"/><Relationship Id="rId290" Type="http://schemas.openxmlformats.org/officeDocument/2006/relationships/hyperlink" Target="https://www.google.com/maps/dir/33.7630079,-118.1862104/33.835649,-118.0405814" TargetMode="External"/><Relationship Id="rId286" Type="http://schemas.openxmlformats.org/officeDocument/2006/relationships/hyperlink" Target="https://www.google.com/maps/dir/?api=1&amp;origin=Long+Beach+Grand+Prix&amp;origin_place_id=ChIJzabKr48x3YARHGGRxQfjfgk&amp;destination=Lucky+Frog+Photo+Booth+%7C+Video+Booth+Rental+Los+Angeles&amp;destination_place_id=undefined&amp;travelmode=best" TargetMode="External"/><Relationship Id="rId285" Type="http://schemas.openxmlformats.org/officeDocument/2006/relationships/hyperlink" Target="https://www.google.com/maps/dir/33.7681402,-118.1303264/33.835649,-118.0405814" TargetMode="External"/><Relationship Id="rId284" Type="http://schemas.openxmlformats.org/officeDocument/2006/relationships/hyperlink" Target="https://maps.google.com?saddr=33.7681402,-118.1303264&amp;daddr=33.835649,-118.0405814" TargetMode="External"/><Relationship Id="rId283" Type="http://schemas.openxmlformats.org/officeDocument/2006/relationships/hyperlink" Target="https://www.google.com/maps/dir/?api=1&amp;origin=Marine+Stadium&amp;origin_place_id=ChIJ43wQJjIw3YAR5Dkka7SCKrg&amp;destination=Lucky+Frog+Photo+Booth+%7C+Video+Booth+Rental+Los+Angeles&amp;destination_place_id=undefined&amp;travelmode=bicycling" TargetMode="External"/><Relationship Id="rId289" Type="http://schemas.openxmlformats.org/officeDocument/2006/relationships/hyperlink" Target="https://maps.google.com?saddr=33.7630079,-118.1862104&amp;daddr=33.835649,-118.0405814" TargetMode="External"/><Relationship Id="rId288" Type="http://schemas.openxmlformats.org/officeDocument/2006/relationships/hyperlink" Target="https://www.google.com/maps/dir/?api=1&amp;origin=Long+Beach+Grand+Prix&amp;origin_place_id=ChIJzabKr48x3YARHGGRxQfjfgk&amp;destination=Lucky+Frog+Photo+Booth+%7C+Video+Booth+Rental+Los+Angeles&amp;destination_place_id=undefined&amp;travelmode=bicycling" TargetMode="External"/><Relationship Id="rId287" Type="http://schemas.openxmlformats.org/officeDocument/2006/relationships/hyperlink" Target="https://www.google.com/maps/dir/?api=1&amp;origin=Long+Beach+Grand+Prix&amp;origin_place_id=ChIJzabKr48x3YARHGGRxQfjfgk&amp;destination=Lucky+Frog+Photo+Booth+%7C+Video+Booth+Rental+Los+Angeles&amp;destination_place_id=undefined&amp;travelmode=driving" TargetMode="External"/><Relationship Id="rId282" Type="http://schemas.openxmlformats.org/officeDocument/2006/relationships/hyperlink" Target="https://www.google.com/maps/dir/?api=1&amp;origin=Marine+Stadium&amp;origin_place_id=ChIJ43wQJjIw3YAR5Dkka7SCKrg&amp;destination=Lucky+Frog+Photo+Booth+%7C+Video+Booth+Rental+Los+Angeles&amp;destination_place_id=undefined&amp;travelmode=driving" TargetMode="External"/><Relationship Id="rId281" Type="http://schemas.openxmlformats.org/officeDocument/2006/relationships/hyperlink" Target="https://www.google.com/maps/dir/?api=1&amp;origin=Marine+Stadium&amp;origin_place_id=ChIJ43wQJjIw3YAR5Dkka7SCKrg&amp;destination=Lucky+Frog+Photo+Booth+%7C+Video+Booth+Rental+Los+Angeles&amp;destination_place_id=undefined&amp;travelmode=best" TargetMode="External"/><Relationship Id="rId280" Type="http://schemas.openxmlformats.org/officeDocument/2006/relationships/hyperlink" Target="https://www.google.com/maps/dir/33.7858162,-117.8448715/33.835649,-118.0405814" TargetMode="External"/><Relationship Id="rId275" Type="http://schemas.openxmlformats.org/officeDocument/2006/relationships/hyperlink" Target="https://www.google.com/maps/dir/33.88271,-117.9212387/33.835649,-118.0405814" TargetMode="External"/><Relationship Id="rId274" Type="http://schemas.openxmlformats.org/officeDocument/2006/relationships/hyperlink" Target="https://maps.google.com?saddr=33.88271,-117.9212387&amp;daddr=33.835649,-118.0405814" TargetMode="External"/><Relationship Id="rId273" Type="http://schemas.openxmlformats.org/officeDocument/2006/relationships/hyperlink" Target="https://www.google.com/maps/dir/?api=1&amp;origin=Hillcrest+Park&amp;origin_place_id=ChIJMXN0VYrV3IAR8s8J3L9GiMU&amp;destination=Lucky+Frog+Photo+Booth+%7C+Video+Booth+Rental+Los+Angeles&amp;destination_place_id=undefined&amp;travelmode=bicycling" TargetMode="External"/><Relationship Id="rId272" Type="http://schemas.openxmlformats.org/officeDocument/2006/relationships/hyperlink" Target="https://www.google.com/maps/dir/?api=1&amp;origin=Hillcrest+Park&amp;origin_place_id=ChIJMXN0VYrV3IAR8s8J3L9GiMU&amp;destination=Lucky+Frog+Photo+Booth+%7C+Video+Booth+Rental+Los+Angeles&amp;destination_place_id=undefined&amp;travelmode=driving" TargetMode="External"/><Relationship Id="rId279" Type="http://schemas.openxmlformats.org/officeDocument/2006/relationships/hyperlink" Target="https://maps.google.com?saddr=33.7858162,-117.8448715&amp;daddr=33.835649,-118.0405814" TargetMode="External"/><Relationship Id="rId278" Type="http://schemas.openxmlformats.org/officeDocument/2006/relationships/hyperlink" Target="https://www.google.com/maps/dir/?api=1&amp;origin=Pitcher+Park&amp;origin_place_id=ChIJA0KBju_Z3IARAwCx_z8aAXY&amp;destination=Lucky+Frog+Photo+Booth+%7C+Video+Booth+Rental+Los+Angeles&amp;destination_place_id=undefined&amp;travelmode=bicycling" TargetMode="External"/><Relationship Id="rId277" Type="http://schemas.openxmlformats.org/officeDocument/2006/relationships/hyperlink" Target="https://www.google.com/maps/dir/?api=1&amp;origin=Pitcher+Park&amp;origin_place_id=ChIJA0KBju_Z3IARAwCx_z8aAXY&amp;destination=Lucky+Frog+Photo+Booth+%7C+Video+Booth+Rental+Los+Angeles&amp;destination_place_id=undefined&amp;travelmode=driving" TargetMode="External"/><Relationship Id="rId276" Type="http://schemas.openxmlformats.org/officeDocument/2006/relationships/hyperlink" Target="https://www.google.com/maps/dir/?api=1&amp;origin=Pitcher+Park&amp;origin_place_id=ChIJA0KBju_Z3IARAwCx_z8aAXY&amp;destination=Lucky+Frog+Photo+Booth+%7C+Video+Booth+Rental+Los+Angeles&amp;destination_place_id=undefined&amp;travelmode=best" TargetMode="External"/><Relationship Id="rId901" Type="http://schemas.openxmlformats.org/officeDocument/2006/relationships/drawing" Target="../drawings/drawing5.xml"/><Relationship Id="rId900" Type="http://schemas.openxmlformats.org/officeDocument/2006/relationships/hyperlink" Target="https://www.google.com/maps/dir/33.781666,-117.8926466/33.835649,-118.0405814" TargetMode="External"/><Relationship Id="rId629" Type="http://schemas.openxmlformats.org/officeDocument/2006/relationships/hyperlink" Target="https://maps.google.com?saddr=33.874483,-118.021965&amp;daddr=33.835649,-118.0405814" TargetMode="External"/><Relationship Id="rId624" Type="http://schemas.openxmlformats.org/officeDocument/2006/relationships/hyperlink" Target="https://maps.google.com?saddr=33.7831418,-117.892482&amp;daddr=33.835649,-118.0405814" TargetMode="External"/><Relationship Id="rId866" Type="http://schemas.openxmlformats.org/officeDocument/2006/relationships/hyperlink" Target="https://www.google.com/maps/dir/?api=1&amp;origin=Walmart&amp;origin_place_id=ChIJWah1_9gr3YAR3BCHJs3MyAc&amp;destination=Lucky+Frog+Photo+Booth+%7C+Video+Booth+Rental+Los+Angeles&amp;destination_place_id=undefined&amp;travelmode=best" TargetMode="External"/><Relationship Id="rId623" Type="http://schemas.openxmlformats.org/officeDocument/2006/relationships/hyperlink" Target="https://www.google.com/maps/dir/?api=1&amp;origin=Zumiez&amp;origin_place_id=ChIJl0znByfY3IARKUFVqq8qBXE&amp;destination=Lucky+Frog+Photo+Booth+%7C+Video+Booth+Rental+Los+Angeles&amp;destination_place_id=undefined&amp;travelmode=bicycling" TargetMode="External"/><Relationship Id="rId865" Type="http://schemas.openxmlformats.org/officeDocument/2006/relationships/hyperlink" Target="https://www.google.com/maps/dir/33.7809631,-117.8925448/33.835649,-118.0405814" TargetMode="External"/><Relationship Id="rId622" Type="http://schemas.openxmlformats.org/officeDocument/2006/relationships/hyperlink" Target="https://www.google.com/maps/dir/?api=1&amp;origin=Zumiez&amp;origin_place_id=ChIJl0znByfY3IARKUFVqq8qBXE&amp;destination=Lucky+Frog+Photo+Booth+%7C+Video+Booth+Rental+Los+Angeles&amp;destination_place_id=undefined&amp;travelmode=driving" TargetMode="External"/><Relationship Id="rId864" Type="http://schemas.openxmlformats.org/officeDocument/2006/relationships/hyperlink" Target="https://maps.google.com?saddr=33.7809631,-117.8925448&amp;daddr=33.835649,-118.0405814" TargetMode="External"/><Relationship Id="rId621" Type="http://schemas.openxmlformats.org/officeDocument/2006/relationships/hyperlink" Target="https://www.google.com/maps/dir/?api=1&amp;origin=Zumiez&amp;origin_place_id=ChIJl0znByfY3IARKUFVqq8qBXE&amp;destination=Lucky+Frog+Photo+Booth+%7C+Video+Booth+Rental+Los+Angeles&amp;destination_place_id=undefined&amp;travelmode=best" TargetMode="External"/><Relationship Id="rId863" Type="http://schemas.openxmlformats.org/officeDocument/2006/relationships/hyperlink" Target="https://www.google.com/maps/dir/?api=1&amp;origin=Tommy+Hilfiger&amp;origin_place_id=ChIJl0znByfY3IARcN1xLNGT4q4&amp;destination=Lucky+Frog+Photo+Booth+%7C+Video+Booth+Rental+Los+Angeles&amp;destination_place_id=undefined&amp;travelmode=bicycling" TargetMode="External"/><Relationship Id="rId628" Type="http://schemas.openxmlformats.org/officeDocument/2006/relationships/hyperlink" Target="https://www.google.com/maps/dir/?api=1&amp;origin=Living+Spaces&amp;origin_place_id=ChIJJ2IJTn4s3YAR8WNikp9KxPM&amp;destination=Lucky+Frog+Photo+Booth+%7C+Video+Booth+Rental+Los+Angeles&amp;destination_place_id=undefined&amp;travelmode=bicycling" TargetMode="External"/><Relationship Id="rId627" Type="http://schemas.openxmlformats.org/officeDocument/2006/relationships/hyperlink" Target="https://www.google.com/maps/dir/?api=1&amp;origin=Living+Spaces&amp;origin_place_id=ChIJJ2IJTn4s3YAR8WNikp9KxPM&amp;destination=Lucky+Frog+Photo+Booth+%7C+Video+Booth+Rental+Los+Angeles&amp;destination_place_id=undefined&amp;travelmode=driving" TargetMode="External"/><Relationship Id="rId869" Type="http://schemas.openxmlformats.org/officeDocument/2006/relationships/hyperlink" Target="https://maps.google.com?saddr=33.8451353,-117.9870888&amp;daddr=33.835649,-118.0405814" TargetMode="External"/><Relationship Id="rId626" Type="http://schemas.openxmlformats.org/officeDocument/2006/relationships/hyperlink" Target="https://www.google.com/maps/dir/?api=1&amp;origin=Living+Spaces&amp;origin_place_id=ChIJJ2IJTn4s3YAR8WNikp9KxPM&amp;destination=Lucky+Frog+Photo+Booth+%7C+Video+Booth+Rental+Los+Angeles&amp;destination_place_id=undefined&amp;travelmode=best" TargetMode="External"/><Relationship Id="rId868" Type="http://schemas.openxmlformats.org/officeDocument/2006/relationships/hyperlink" Target="https://www.google.com/maps/dir/?api=1&amp;origin=Walmart&amp;origin_place_id=ChIJWah1_9gr3YAR3BCHJs3MyAc&amp;destination=Lucky+Frog+Photo+Booth+%7C+Video+Booth+Rental+Los+Angeles&amp;destination_place_id=undefined&amp;travelmode=bicycling" TargetMode="External"/><Relationship Id="rId625" Type="http://schemas.openxmlformats.org/officeDocument/2006/relationships/hyperlink" Target="https://www.google.com/maps/dir/33.7831418,-117.892482/33.835649,-118.0405814" TargetMode="External"/><Relationship Id="rId867" Type="http://schemas.openxmlformats.org/officeDocument/2006/relationships/hyperlink" Target="https://www.google.com/maps/dir/?api=1&amp;origin=Walmart&amp;origin_place_id=ChIJWah1_9gr3YAR3BCHJs3MyAc&amp;destination=Lucky+Frog+Photo+Booth+%7C+Video+Booth+Rental+Los+Angeles&amp;destination_place_id=undefined&amp;travelmode=driving" TargetMode="External"/><Relationship Id="rId620" Type="http://schemas.openxmlformats.org/officeDocument/2006/relationships/hyperlink" Target="https://www.google.com/maps/dir/33.91620029999999,-117.9317032/33.835649,-118.0405814" TargetMode="External"/><Relationship Id="rId862" Type="http://schemas.openxmlformats.org/officeDocument/2006/relationships/hyperlink" Target="https://www.google.com/maps/dir/?api=1&amp;origin=Tommy+Hilfiger&amp;origin_place_id=ChIJl0znByfY3IARcN1xLNGT4q4&amp;destination=Lucky+Frog+Photo+Booth+%7C+Video+Booth+Rental+Los+Angeles&amp;destination_place_id=undefined&amp;travelmode=driving" TargetMode="External"/><Relationship Id="rId861" Type="http://schemas.openxmlformats.org/officeDocument/2006/relationships/hyperlink" Target="https://www.google.com/maps/dir/?api=1&amp;origin=Tommy+Hilfiger&amp;origin_place_id=ChIJl0znByfY3IARcN1xLNGT4q4&amp;destination=Lucky+Frog+Photo+Booth+%7C+Video+Booth+Rental+Los+Angeles&amp;destination_place_id=undefined&amp;travelmode=best" TargetMode="External"/><Relationship Id="rId860" Type="http://schemas.openxmlformats.org/officeDocument/2006/relationships/hyperlink" Target="https://www.google.com/maps/dir/33.80858769999999,-118.1898648/33.835649,-118.0405814" TargetMode="External"/><Relationship Id="rId619" Type="http://schemas.openxmlformats.org/officeDocument/2006/relationships/hyperlink" Target="https://maps.google.com?saddr=33.91620029999999,-117.9317032&amp;daddr=33.835649,-118.0405814" TargetMode="External"/><Relationship Id="rId618" Type="http://schemas.openxmlformats.org/officeDocument/2006/relationships/hyperlink" Target="https://www.google.com/maps/dir/?api=1&amp;origin=Best+Buy&amp;origin_place_id=ChIJD7_z2pgq3YART2ocm-nUF0o&amp;destination=Lucky+Frog+Photo+Booth+%7C+Video+Booth+Rental+Los+Angeles&amp;destination_place_id=undefined&amp;travelmode=bicycling" TargetMode="External"/><Relationship Id="rId613" Type="http://schemas.openxmlformats.org/officeDocument/2006/relationships/hyperlink" Target="https://www.google.com/maps/dir/?api=1&amp;origin=Target&amp;origin_place_id=ChIJm-HOz8Mp3YARTbhGEmkD9ic&amp;destination=Lucky+Frog+Photo+Booth+%7C+Video+Booth+Rental+Los+Angeles&amp;destination_place_id=undefined&amp;travelmode=bicycling" TargetMode="External"/><Relationship Id="rId855" Type="http://schemas.openxmlformats.org/officeDocument/2006/relationships/hyperlink" Target="https://www.google.com/maps/dir/33.7702538,-117.8678641/33.835649,-118.0405814" TargetMode="External"/><Relationship Id="rId612" Type="http://schemas.openxmlformats.org/officeDocument/2006/relationships/hyperlink" Target="https://www.google.com/maps/dir/?api=1&amp;origin=Target&amp;origin_place_id=ChIJm-HOz8Mp3YARTbhGEmkD9ic&amp;destination=Lucky+Frog+Photo+Booth+%7C+Video+Booth+Rental+Los+Angeles&amp;destination_place_id=undefined&amp;travelmode=driving" TargetMode="External"/><Relationship Id="rId854" Type="http://schemas.openxmlformats.org/officeDocument/2006/relationships/hyperlink" Target="https://maps.google.com?saddr=33.7702538,-117.8678641&amp;daddr=33.835649,-118.0405814" TargetMode="External"/><Relationship Id="rId611" Type="http://schemas.openxmlformats.org/officeDocument/2006/relationships/hyperlink" Target="https://www.google.com/maps/dir/?api=1&amp;origin=Target&amp;origin_place_id=ChIJm-HOz8Mp3YARTbhGEmkD9ic&amp;destination=Lucky+Frog+Photo+Booth+%7C+Video+Booth+Rental+Los+Angeles&amp;destination_place_id=undefined&amp;travelmode=best" TargetMode="External"/><Relationship Id="rId853" Type="http://schemas.openxmlformats.org/officeDocument/2006/relationships/hyperlink" Target="https://www.google.com/maps/dir/?api=1&amp;origin=Discovery+Cube&amp;origin_place_id=ChIJXzC2OsjZ3IAR_H-q2B1k3fI&amp;destination=Lucky+Frog+Photo+Booth+%7C+Video+Booth+Rental+Los+Angeles&amp;destination_place_id=undefined&amp;travelmode=bicycling" TargetMode="External"/><Relationship Id="rId610" Type="http://schemas.openxmlformats.org/officeDocument/2006/relationships/hyperlink" Target="https://www.google.com/maps/dir/33.8622482,-118.0948809/33.835649,-118.0405814" TargetMode="External"/><Relationship Id="rId852" Type="http://schemas.openxmlformats.org/officeDocument/2006/relationships/hyperlink" Target="https://www.google.com/maps/dir/?api=1&amp;origin=Discovery+Cube&amp;origin_place_id=ChIJXzC2OsjZ3IAR_H-q2B1k3fI&amp;destination=Lucky+Frog+Photo+Booth+%7C+Video+Booth+Rental+Los+Angeles&amp;destination_place_id=undefined&amp;travelmode=driving" TargetMode="External"/><Relationship Id="rId617" Type="http://schemas.openxmlformats.org/officeDocument/2006/relationships/hyperlink" Target="https://www.google.com/maps/dir/?api=1&amp;origin=Best+Buy&amp;origin_place_id=ChIJD7_z2pgq3YART2ocm-nUF0o&amp;destination=Lucky+Frog+Photo+Booth+%7C+Video+Booth+Rental+Los+Angeles&amp;destination_place_id=undefined&amp;travelmode=driving" TargetMode="External"/><Relationship Id="rId859" Type="http://schemas.openxmlformats.org/officeDocument/2006/relationships/hyperlink" Target="https://maps.google.com?saddr=33.80858769999999,-118.1898648&amp;daddr=33.835649,-118.0405814" TargetMode="External"/><Relationship Id="rId616" Type="http://schemas.openxmlformats.org/officeDocument/2006/relationships/hyperlink" Target="https://www.google.com/maps/dir/?api=1&amp;origin=Best+Buy&amp;origin_place_id=ChIJD7_z2pgq3YART2ocm-nUF0o&amp;destination=Lucky+Frog+Photo+Booth+%7C+Video+Booth+Rental+Los+Angeles&amp;destination_place_id=undefined&amp;travelmode=best" TargetMode="External"/><Relationship Id="rId858" Type="http://schemas.openxmlformats.org/officeDocument/2006/relationships/hyperlink" Target="https://www.google.com/maps/dir/?api=1&amp;origin=Cabe+Toyota&amp;origin_place_id=ChIJEZgNN6jMwoARJ1_7aTrTRKw&amp;destination=Lucky+Frog+Photo+Booth+%7C+Video+Booth+Rental+Los+Angeles&amp;destination_place_id=undefined&amp;travelmode=bicycling" TargetMode="External"/><Relationship Id="rId615" Type="http://schemas.openxmlformats.org/officeDocument/2006/relationships/hyperlink" Target="https://www.google.com/maps/dir/33.8312352,-117.9430234/33.835649,-118.0405814" TargetMode="External"/><Relationship Id="rId857" Type="http://schemas.openxmlformats.org/officeDocument/2006/relationships/hyperlink" Target="https://www.google.com/maps/dir/?api=1&amp;origin=Cabe+Toyota&amp;origin_place_id=ChIJEZgNN6jMwoARJ1_7aTrTRKw&amp;destination=Lucky+Frog+Photo+Booth+%7C+Video+Booth+Rental+Los+Angeles&amp;destination_place_id=undefined&amp;travelmode=driving" TargetMode="External"/><Relationship Id="rId614" Type="http://schemas.openxmlformats.org/officeDocument/2006/relationships/hyperlink" Target="https://maps.google.com?saddr=33.8312352,-117.9430234&amp;daddr=33.835649,-118.0405814" TargetMode="External"/><Relationship Id="rId856" Type="http://schemas.openxmlformats.org/officeDocument/2006/relationships/hyperlink" Target="https://www.google.com/maps/dir/?api=1&amp;origin=Cabe+Toyota&amp;origin_place_id=ChIJEZgNN6jMwoARJ1_7aTrTRKw&amp;destination=Lucky+Frog+Photo+Booth+%7C+Video+Booth+Rental+Los+Angeles&amp;destination_place_id=undefined&amp;travelmode=best" TargetMode="External"/><Relationship Id="rId851" Type="http://schemas.openxmlformats.org/officeDocument/2006/relationships/hyperlink" Target="https://www.google.com/maps/dir/?api=1&amp;origin=Discovery+Cube&amp;origin_place_id=ChIJXzC2OsjZ3IAR_H-q2B1k3fI&amp;destination=Lucky+Frog+Photo+Booth+%7C+Video+Booth+Rental+Los+Angeles&amp;destination_place_id=undefined&amp;travelmode=best" TargetMode="External"/><Relationship Id="rId850" Type="http://schemas.openxmlformats.org/officeDocument/2006/relationships/hyperlink" Target="https://www.google.com/maps/dir/33.77279869999999,-117.9406437/33.835649,-118.0405814" TargetMode="External"/><Relationship Id="rId409" Type="http://schemas.openxmlformats.org/officeDocument/2006/relationships/hyperlink" Target="https://maps.google.com?saddr=33.84488109999999,-118.0008346&amp;daddr=33.835649,-118.0405814" TargetMode="External"/><Relationship Id="rId404" Type="http://schemas.openxmlformats.org/officeDocument/2006/relationships/hyperlink" Target="https://maps.google.com?saddr=33.85355190000001,-117.9972968&amp;daddr=33.835649,-118.0405814" TargetMode="External"/><Relationship Id="rId646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best" TargetMode="External"/><Relationship Id="rId888" Type="http://schemas.openxmlformats.org/officeDocument/2006/relationships/hyperlink" Target="https://www.google.com/maps/dir/?api=1&amp;origin=Torrid&amp;origin_place_id=ChIJkZ3CESfY3IARJ-9EIvIuSHA&amp;destination=Lucky+Frog+Photo+Booth+%7C+Video+Booth+Rental+Los+Angeles&amp;destination_place_id=undefined&amp;travelmode=bicycling" TargetMode="External"/><Relationship Id="rId403" Type="http://schemas.openxmlformats.org/officeDocument/2006/relationships/hyperlink" Target="https://www.google.com/maps/dir/?api=1&amp;origin=Pirates+Dinner+Adventure&amp;origin_place_id=ChIJEwf2Wegr3YARKhj56ET-ltA&amp;destination=Lucky+Frog+Photo+Booth+%7C+Video+Booth+Rental+Los+Angeles&amp;destination_place_id=undefined&amp;travelmode=bicycling" TargetMode="External"/><Relationship Id="rId645" Type="http://schemas.openxmlformats.org/officeDocument/2006/relationships/hyperlink" Target="https://www.google.com/maps/dir/33.7835796,-117.8924599/33.835649,-118.0405814" TargetMode="External"/><Relationship Id="rId887" Type="http://schemas.openxmlformats.org/officeDocument/2006/relationships/hyperlink" Target="https://www.google.com/maps/dir/?api=1&amp;origin=Torrid&amp;origin_place_id=ChIJkZ3CESfY3IARJ-9EIvIuSHA&amp;destination=Lucky+Frog+Photo+Booth+%7C+Video+Booth+Rental+Los+Angeles&amp;destination_place_id=undefined&amp;travelmode=driving" TargetMode="External"/><Relationship Id="rId402" Type="http://schemas.openxmlformats.org/officeDocument/2006/relationships/hyperlink" Target="https://www.google.com/maps/dir/?api=1&amp;origin=Pirates+Dinner+Adventure&amp;origin_place_id=ChIJEwf2Wegr3YARKhj56ET-ltA&amp;destination=Lucky+Frog+Photo+Booth+%7C+Video+Booth+Rental+Los+Angeles&amp;destination_place_id=undefined&amp;travelmode=driving" TargetMode="External"/><Relationship Id="rId644" Type="http://schemas.openxmlformats.org/officeDocument/2006/relationships/hyperlink" Target="https://maps.google.com?saddr=33.7835796,-117.8924599&amp;daddr=33.835649,-118.0405814" TargetMode="External"/><Relationship Id="rId886" Type="http://schemas.openxmlformats.org/officeDocument/2006/relationships/hyperlink" Target="https://www.google.com/maps/dir/?api=1&amp;origin=Torrid&amp;origin_place_id=ChIJkZ3CESfY3IARJ-9EIvIuSHA&amp;destination=Lucky+Frog+Photo+Booth+%7C+Video+Booth+Rental+Los+Angeles&amp;destination_place_id=undefined&amp;travelmode=best" TargetMode="External"/><Relationship Id="rId401" Type="http://schemas.openxmlformats.org/officeDocument/2006/relationships/hyperlink" Target="https://www.google.com/maps/dir/?api=1&amp;origin=Pirates+Dinner+Adventure&amp;origin_place_id=ChIJEwf2Wegr3YARKhj56ET-ltA&amp;destination=Lucky+Frog+Photo+Booth+%7C+Video+Booth+Rental+Los+Angeles&amp;destination_place_id=undefined&amp;travelmode=best" TargetMode="External"/><Relationship Id="rId643" Type="http://schemas.openxmlformats.org/officeDocument/2006/relationships/hyperlink" Target="https://www.google.com/maps/dir/?api=1&amp;origin=Ann+Taylor+Factory+Store&amp;origin_place_id=ChIJl0znByfY3IARD-RdBQC5cKQ&amp;destination=Lucky+Frog+Photo+Booth+%7C+Video+Booth+Rental+Los+Angeles&amp;destination_place_id=undefined&amp;travelmode=bicycling" TargetMode="External"/><Relationship Id="rId885" Type="http://schemas.openxmlformats.org/officeDocument/2006/relationships/hyperlink" Target="https://www.google.com/maps/dir/33.8657845,-117.886255/33.835649,-118.0405814" TargetMode="External"/><Relationship Id="rId408" Type="http://schemas.openxmlformats.org/officeDocument/2006/relationships/hyperlink" Target="https://www.google.com/maps/dir/?api=1&amp;origin=Panda+Express&amp;origin_place_id=ChIJo3h_9V8p3YARydTBv3uGCcg&amp;destination=Lucky+Frog+Photo+Booth+%7C+Video+Booth+Rental+Los+Angeles&amp;destination_place_id=undefined&amp;travelmode=bicycling" TargetMode="External"/><Relationship Id="rId407" Type="http://schemas.openxmlformats.org/officeDocument/2006/relationships/hyperlink" Target="https://www.google.com/maps/dir/?api=1&amp;origin=Panda+Express&amp;origin_place_id=ChIJo3h_9V8p3YARydTBv3uGCcg&amp;destination=Lucky+Frog+Photo+Booth+%7C+Video+Booth+Rental+Los+Angeles&amp;destination_place_id=undefined&amp;travelmode=driving" TargetMode="External"/><Relationship Id="rId649" Type="http://schemas.openxmlformats.org/officeDocument/2006/relationships/hyperlink" Target="https://maps.google.com?saddr=33.80665229999999,-117.912121&amp;daddr=33.835649,-118.0405814" TargetMode="External"/><Relationship Id="rId406" Type="http://schemas.openxmlformats.org/officeDocument/2006/relationships/hyperlink" Target="https://www.google.com/maps/dir/?api=1&amp;origin=Panda+Express&amp;origin_place_id=ChIJo3h_9V8p3YARydTBv3uGCcg&amp;destination=Lucky+Frog+Photo+Booth+%7C+Video+Booth+Rental+Los+Angeles&amp;destination_place_id=undefined&amp;travelmode=best" TargetMode="External"/><Relationship Id="rId648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bicycling" TargetMode="External"/><Relationship Id="rId405" Type="http://schemas.openxmlformats.org/officeDocument/2006/relationships/hyperlink" Target="https://www.google.com/maps/dir/33.85355190000001,-117.9972968/33.835649,-118.0405814" TargetMode="External"/><Relationship Id="rId647" Type="http://schemas.openxmlformats.org/officeDocument/2006/relationships/hyperlink" Target="https://www.google.com/maps/dir/?api=1&amp;origin=House+of+Blues+Anaheim&amp;origin_place_id=ChIJc4y_idjX3IARMRg3qcsJwC8&amp;destination=Lucky+Frog+Photo+Booth+%7C+Video+Booth+Rental+Los+Angeles&amp;destination_place_id=undefined&amp;travelmode=driving" TargetMode="External"/><Relationship Id="rId889" Type="http://schemas.openxmlformats.org/officeDocument/2006/relationships/hyperlink" Target="https://maps.google.com?saddr=33.78239,-117.892365&amp;daddr=33.835649,-118.0405814" TargetMode="External"/><Relationship Id="rId880" Type="http://schemas.openxmlformats.org/officeDocument/2006/relationships/hyperlink" Target="https://www.google.com/maps/dir/33.7811923,-117.8926148/33.835649,-118.0405814" TargetMode="External"/><Relationship Id="rId400" Type="http://schemas.openxmlformats.org/officeDocument/2006/relationships/hyperlink" Target="https://www.google.com/maps/dir/33.761486,-118.190268/33.835649,-118.0405814" TargetMode="External"/><Relationship Id="rId642" Type="http://schemas.openxmlformats.org/officeDocument/2006/relationships/hyperlink" Target="https://www.google.com/maps/dir/?api=1&amp;origin=Ann+Taylor+Factory+Store&amp;origin_place_id=ChIJl0znByfY3IARD-RdBQC5cKQ&amp;destination=Lucky+Frog+Photo+Booth+%7C+Video+Booth+Rental+Los+Angeles&amp;destination_place_id=undefined&amp;travelmode=driving" TargetMode="External"/><Relationship Id="rId884" Type="http://schemas.openxmlformats.org/officeDocument/2006/relationships/hyperlink" Target="https://maps.google.com?saddr=33.8657845,-117.886255&amp;daddr=33.835649,-118.0405814" TargetMode="External"/><Relationship Id="rId641" Type="http://schemas.openxmlformats.org/officeDocument/2006/relationships/hyperlink" Target="https://www.google.com/maps/dir/?api=1&amp;origin=Ann+Taylor+Factory+Store&amp;origin_place_id=ChIJl0znByfY3IARD-RdBQC5cKQ&amp;destination=Lucky+Frog+Photo+Booth+%7C+Video+Booth+Rental+Los+Angeles&amp;destination_place_id=undefined&amp;travelmode=best" TargetMode="External"/><Relationship Id="rId883" Type="http://schemas.openxmlformats.org/officeDocument/2006/relationships/hyperlink" Target="https://www.google.com/maps/dir/?api=1&amp;origin=The+Home+Depot&amp;origin_place_id=ChIJ9ZVGjn7W3IAR9DG_IBCDaK4&amp;destination=Lucky+Frog+Photo+Booth+%7C+Video+Booth+Rental+Los+Angeles&amp;destination_place_id=undefined&amp;travelmode=bicycling" TargetMode="External"/><Relationship Id="rId640" Type="http://schemas.openxmlformats.org/officeDocument/2006/relationships/hyperlink" Target="https://www.google.com/maps/dir/33.7316493,-117.9944526/33.835649,-118.0405814" TargetMode="External"/><Relationship Id="rId882" Type="http://schemas.openxmlformats.org/officeDocument/2006/relationships/hyperlink" Target="https://www.google.com/maps/dir/?api=1&amp;origin=The+Home+Depot&amp;origin_place_id=ChIJ9ZVGjn7W3IAR9DG_IBCDaK4&amp;destination=Lucky+Frog+Photo+Booth+%7C+Video+Booth+Rental+Los+Angeles&amp;destination_place_id=undefined&amp;travelmode=driving" TargetMode="External"/><Relationship Id="rId881" Type="http://schemas.openxmlformats.org/officeDocument/2006/relationships/hyperlink" Target="https://www.google.com/maps/dir/?api=1&amp;origin=The+Home+Depot&amp;origin_place_id=ChIJ9ZVGjn7W3IAR9DG_IBCDaK4&amp;destination=Lucky+Frog+Photo+Booth+%7C+Video+Booth+Rental+Los+Angeles&amp;destination_place_id=undefined&amp;travelmode=best" TargetMode="External"/><Relationship Id="rId635" Type="http://schemas.openxmlformats.org/officeDocument/2006/relationships/hyperlink" Target="https://www.google.com/maps/dir/33.9369048,-118.121117/33.835649,-118.0405814" TargetMode="External"/><Relationship Id="rId877" Type="http://schemas.openxmlformats.org/officeDocument/2006/relationships/hyperlink" Target="https://www.google.com/maps/dir/?api=1&amp;origin=Banana+Republic+Factory+Store&amp;origin_place_id=ChIJkZ3CESfY3IAR6ic20Xustpw&amp;destination=Lucky+Frog+Photo+Booth+%7C+Video+Booth+Rental+Los+Angeles&amp;destination_place_id=undefined&amp;travelmode=driving" TargetMode="External"/><Relationship Id="rId634" Type="http://schemas.openxmlformats.org/officeDocument/2006/relationships/hyperlink" Target="https://maps.google.com?saddr=33.9369048,-118.121117&amp;daddr=33.835649,-118.0405814" TargetMode="External"/><Relationship Id="rId876" Type="http://schemas.openxmlformats.org/officeDocument/2006/relationships/hyperlink" Target="https://www.google.com/maps/dir/?api=1&amp;origin=Banana+Republic+Factory+Store&amp;origin_place_id=ChIJkZ3CESfY3IAR6ic20Xustpw&amp;destination=Lucky+Frog+Photo+Booth+%7C+Video+Booth+Rental+Los+Angeles&amp;destination_place_id=undefined&amp;travelmode=best" TargetMode="External"/><Relationship Id="rId633" Type="http://schemas.openxmlformats.org/officeDocument/2006/relationships/hyperlink" Target="https://www.google.com/maps/dir/?api=1&amp;origin=JCPenney&amp;origin_place_id=ChIJM5HqEILNwoARQyvIYjKQlq0&amp;destination=Lucky+Frog+Photo+Booth+%7C+Video+Booth+Rental+Los+Angeles&amp;destination_place_id=undefined&amp;travelmode=bicycling" TargetMode="External"/><Relationship Id="rId875" Type="http://schemas.openxmlformats.org/officeDocument/2006/relationships/hyperlink" Target="https://www.google.com/maps/dir/33.78427990000001,-117.8932199/33.835649,-118.0405814" TargetMode="External"/><Relationship Id="rId632" Type="http://schemas.openxmlformats.org/officeDocument/2006/relationships/hyperlink" Target="https://www.google.com/maps/dir/?api=1&amp;origin=JCPenney&amp;origin_place_id=ChIJM5HqEILNwoARQyvIYjKQlq0&amp;destination=Lucky+Frog+Photo+Booth+%7C+Video+Booth+Rental+Los+Angeles&amp;destination_place_id=undefined&amp;travelmode=driving" TargetMode="External"/><Relationship Id="rId874" Type="http://schemas.openxmlformats.org/officeDocument/2006/relationships/hyperlink" Target="https://maps.google.com?saddr=33.78427990000001,-117.8932199&amp;daddr=33.835649,-118.0405814" TargetMode="External"/><Relationship Id="rId639" Type="http://schemas.openxmlformats.org/officeDocument/2006/relationships/hyperlink" Target="https://maps.google.com?saddr=33.7316493,-117.9944526&amp;daddr=33.835649,-118.0405814" TargetMode="External"/><Relationship Id="rId638" Type="http://schemas.openxmlformats.org/officeDocument/2006/relationships/hyperlink" Target="https://www.google.com/maps/dir/?api=1&amp;origin=Ulta+Beauty&amp;origin_place_id=ChIJS9ELiEIm3YARTMwlCI4aIcY&amp;destination=Lucky+Frog+Photo+Booth+%7C+Video+Booth+Rental+Los+Angeles&amp;destination_place_id=undefined&amp;travelmode=bicycling" TargetMode="External"/><Relationship Id="rId637" Type="http://schemas.openxmlformats.org/officeDocument/2006/relationships/hyperlink" Target="https://www.google.com/maps/dir/?api=1&amp;origin=Ulta+Beauty&amp;origin_place_id=ChIJS9ELiEIm3YARTMwlCI4aIcY&amp;destination=Lucky+Frog+Photo+Booth+%7C+Video+Booth+Rental+Los+Angeles&amp;destination_place_id=undefined&amp;travelmode=driving" TargetMode="External"/><Relationship Id="rId879" Type="http://schemas.openxmlformats.org/officeDocument/2006/relationships/hyperlink" Target="https://maps.google.com?saddr=33.7811923,-117.8926148&amp;daddr=33.835649,-118.0405814" TargetMode="External"/><Relationship Id="rId636" Type="http://schemas.openxmlformats.org/officeDocument/2006/relationships/hyperlink" Target="https://www.google.com/maps/dir/?api=1&amp;origin=Ulta+Beauty&amp;origin_place_id=ChIJS9ELiEIm3YARTMwlCI4aIcY&amp;destination=Lucky+Frog+Photo+Booth+%7C+Video+Booth+Rental+Los+Angeles&amp;destination_place_id=undefined&amp;travelmode=best" TargetMode="External"/><Relationship Id="rId878" Type="http://schemas.openxmlformats.org/officeDocument/2006/relationships/hyperlink" Target="https://www.google.com/maps/dir/?api=1&amp;origin=Banana+Republic+Factory+Store&amp;origin_place_id=ChIJkZ3CESfY3IAR6ic20Xustpw&amp;destination=Lucky+Frog+Photo+Booth+%7C+Video+Booth+Rental+Los+Angeles&amp;destination_place_id=undefined&amp;travelmode=bicycling" TargetMode="External"/><Relationship Id="rId631" Type="http://schemas.openxmlformats.org/officeDocument/2006/relationships/hyperlink" Target="https://www.google.com/maps/dir/?api=1&amp;origin=JCPenney&amp;origin_place_id=ChIJM5HqEILNwoARQyvIYjKQlq0&amp;destination=Lucky+Frog+Photo+Booth+%7C+Video+Booth+Rental+Los+Angeles&amp;destination_place_id=undefined&amp;travelmode=best" TargetMode="External"/><Relationship Id="rId873" Type="http://schemas.openxmlformats.org/officeDocument/2006/relationships/hyperlink" Target="https://www.google.com/maps/dir/?api=1&amp;origin=Finish+Line&amp;origin_place_id=ChIJuxx8mybY3IARx9NMgZD5Qys&amp;destination=Lucky+Frog+Photo+Booth+%7C+Video+Booth+Rental+Los+Angeles&amp;destination_place_id=undefined&amp;travelmode=bicycling" TargetMode="External"/><Relationship Id="rId630" Type="http://schemas.openxmlformats.org/officeDocument/2006/relationships/hyperlink" Target="https://www.google.com/maps/dir/33.874483,-118.021965/33.835649,-118.0405814" TargetMode="External"/><Relationship Id="rId872" Type="http://schemas.openxmlformats.org/officeDocument/2006/relationships/hyperlink" Target="https://www.google.com/maps/dir/?api=1&amp;origin=Finish+Line&amp;origin_place_id=ChIJuxx8mybY3IARx9NMgZD5Qys&amp;destination=Lucky+Frog+Photo+Booth+%7C+Video+Booth+Rental+Los+Angeles&amp;destination_place_id=undefined&amp;travelmode=driving" TargetMode="External"/><Relationship Id="rId871" Type="http://schemas.openxmlformats.org/officeDocument/2006/relationships/hyperlink" Target="https://www.google.com/maps/dir/?api=1&amp;origin=Finish+Line&amp;origin_place_id=ChIJuxx8mybY3IARx9NMgZD5Qys&amp;destination=Lucky+Frog+Photo+Booth+%7C+Video+Booth+Rental+Los+Angeles&amp;destination_place_id=undefined&amp;travelmode=best" TargetMode="External"/><Relationship Id="rId870" Type="http://schemas.openxmlformats.org/officeDocument/2006/relationships/hyperlink" Target="https://www.google.com/maps/dir/33.8451353,-117.9870888/33.835649,-118.0405814" TargetMode="External"/><Relationship Id="rId829" Type="http://schemas.openxmlformats.org/officeDocument/2006/relationships/hyperlink" Target="https://maps.google.com?saddr=33.7827101,-117.89208&amp;daddr=33.835649,-118.0405814" TargetMode="External"/><Relationship Id="rId828" Type="http://schemas.openxmlformats.org/officeDocument/2006/relationships/hyperlink" Target="https://www.google.com/maps/dir/?api=1&amp;origin=Hollister+Co.&amp;origin_place_id=ChIJl0znByfY3IARF4NKed-Q8wE&amp;destination=Lucky+Frog+Photo+Booth+%7C+Video+Booth+Rental+Los+Angeles&amp;destination_place_id=undefined&amp;travelmode=bicycling" TargetMode="External"/><Relationship Id="rId827" Type="http://schemas.openxmlformats.org/officeDocument/2006/relationships/hyperlink" Target="https://www.google.com/maps/dir/?api=1&amp;origin=Hollister+Co.&amp;origin_place_id=ChIJl0znByfY3IARF4NKed-Q8wE&amp;destination=Lucky+Frog+Photo+Booth+%7C+Video+Booth+Rental+Los+Angeles&amp;destination_place_id=undefined&amp;travelmode=driving" TargetMode="External"/><Relationship Id="rId822" Type="http://schemas.openxmlformats.org/officeDocument/2006/relationships/hyperlink" Target="https://www.google.com/maps/dir/?api=1&amp;origin=Levi%E2%80%99s+Outlet+Store&amp;origin_place_id=ChIJl0znByfY3IARXHhKm1MWjVI&amp;destination=Lucky+Frog+Photo+Booth+%7C+Video+Booth+Rental+Los+Angeles&amp;destination_place_id=undefined&amp;travelmode=driving" TargetMode="External"/><Relationship Id="rId821" Type="http://schemas.openxmlformats.org/officeDocument/2006/relationships/hyperlink" Target="https://www.google.com/maps/dir/?api=1&amp;origin=Levi%E2%80%99s+Outlet+Store&amp;origin_place_id=ChIJl0znByfY3IARXHhKm1MWjVI&amp;destination=Lucky+Frog+Photo+Booth+%7C+Video+Booth+Rental+Los+Angeles&amp;destination_place_id=undefined&amp;travelmode=best" TargetMode="External"/><Relationship Id="rId820" Type="http://schemas.openxmlformats.org/officeDocument/2006/relationships/hyperlink" Target="https://www.google.com/maps/dir/33.9157374,-117.8866532/33.835649,-118.0405814" TargetMode="External"/><Relationship Id="rId826" Type="http://schemas.openxmlformats.org/officeDocument/2006/relationships/hyperlink" Target="https://www.google.com/maps/dir/?api=1&amp;origin=Hollister+Co.&amp;origin_place_id=ChIJl0znByfY3IARF4NKed-Q8wE&amp;destination=Lucky+Frog+Photo+Booth+%7C+Video+Booth+Rental+Los+Angeles&amp;destination_place_id=undefined&amp;travelmode=best" TargetMode="External"/><Relationship Id="rId825" Type="http://schemas.openxmlformats.org/officeDocument/2006/relationships/hyperlink" Target="https://www.google.com/maps/dir/33.7814132,-117.8923112/33.835649,-118.0405814" TargetMode="External"/><Relationship Id="rId824" Type="http://schemas.openxmlformats.org/officeDocument/2006/relationships/hyperlink" Target="https://maps.google.com?saddr=33.7814132,-117.8923112&amp;daddr=33.835649,-118.0405814" TargetMode="External"/><Relationship Id="rId823" Type="http://schemas.openxmlformats.org/officeDocument/2006/relationships/hyperlink" Target="https://www.google.com/maps/dir/?api=1&amp;origin=Levi%E2%80%99s+Outlet+Store&amp;origin_place_id=ChIJl0znByfY3IARXHhKm1MWjVI&amp;destination=Lucky+Frog+Photo+Booth+%7C+Video+Booth+Rental+Los+Angeles&amp;destination_place_id=undefined&amp;travelmode=bicycling" TargetMode="External"/><Relationship Id="rId819" Type="http://schemas.openxmlformats.org/officeDocument/2006/relationships/hyperlink" Target="https://maps.google.com?saddr=33.9157374,-117.8866532&amp;daddr=33.835649,-118.0405814" TargetMode="External"/><Relationship Id="rId818" Type="http://schemas.openxmlformats.org/officeDocument/2006/relationships/hyperlink" Target="https://www.google.com/maps/dir/?api=1&amp;origin=Apple+Brea+Mall&amp;origin_place_id=ChIJxf___-_U3IARAYBCGNp8oyo&amp;destination=Lucky+Frog+Photo+Booth+%7C+Video+Booth+Rental+Los+Angeles&amp;destination_place_id=undefined&amp;travelmode=bicycling" TargetMode="External"/><Relationship Id="rId817" Type="http://schemas.openxmlformats.org/officeDocument/2006/relationships/hyperlink" Target="https://www.google.com/maps/dir/?api=1&amp;origin=Apple+Brea+Mall&amp;origin_place_id=ChIJxf___-_U3IARAYBCGNp8oyo&amp;destination=Lucky+Frog+Photo+Booth+%7C+Video+Booth+Rental+Los+Angeles&amp;destination_place_id=undefined&amp;travelmode=driving" TargetMode="External"/><Relationship Id="rId816" Type="http://schemas.openxmlformats.org/officeDocument/2006/relationships/hyperlink" Target="https://www.google.com/maps/dir/?api=1&amp;origin=Apple+Brea+Mall&amp;origin_place_id=ChIJxf___-_U3IARAYBCGNp8oyo&amp;destination=Lucky+Frog+Photo+Booth+%7C+Video+Booth+Rental+Los+Angeles&amp;destination_place_id=undefined&amp;travelmode=best" TargetMode="External"/><Relationship Id="rId811" Type="http://schemas.openxmlformats.org/officeDocument/2006/relationships/hyperlink" Target="https://www.google.com/maps/dir/?api=1&amp;origin=Macy's&amp;origin_place_id=ChIJ8565_XMt3YARx4UIKYn6qDc&amp;destination=Lucky+Frog+Photo+Booth+%7C+Video+Booth+Rental+Los+Angeles&amp;destination_place_id=undefined&amp;travelmode=best" TargetMode="External"/><Relationship Id="rId810" Type="http://schemas.openxmlformats.org/officeDocument/2006/relationships/hyperlink" Target="https://www.google.com/maps/dir/33.7839766,-117.8935568/33.835649,-118.0405814" TargetMode="External"/><Relationship Id="rId815" Type="http://schemas.openxmlformats.org/officeDocument/2006/relationships/hyperlink" Target="https://www.google.com/maps/dir/33.859973,-118.093031/33.835649,-118.0405814" TargetMode="External"/><Relationship Id="rId814" Type="http://schemas.openxmlformats.org/officeDocument/2006/relationships/hyperlink" Target="https://maps.google.com?saddr=33.859973,-118.093031&amp;daddr=33.835649,-118.0405814" TargetMode="External"/><Relationship Id="rId813" Type="http://schemas.openxmlformats.org/officeDocument/2006/relationships/hyperlink" Target="https://www.google.com/maps/dir/?api=1&amp;origin=Macy's&amp;origin_place_id=ChIJ8565_XMt3YARx4UIKYn6qDc&amp;destination=Lucky+Frog+Photo+Booth+%7C+Video+Booth+Rental+Los+Angeles&amp;destination_place_id=undefined&amp;travelmode=bicycling" TargetMode="External"/><Relationship Id="rId812" Type="http://schemas.openxmlformats.org/officeDocument/2006/relationships/hyperlink" Target="https://www.google.com/maps/dir/?api=1&amp;origin=Macy's&amp;origin_place_id=ChIJ8565_XMt3YARx4UIKYn6qDc&amp;destination=Lucky+Frog+Photo+Booth+%7C+Video+Booth+Rental+Los+Angeles&amp;destination_place_id=undefined&amp;travelmode=driving" TargetMode="External"/><Relationship Id="rId609" Type="http://schemas.openxmlformats.org/officeDocument/2006/relationships/hyperlink" Target="https://maps.google.com?saddr=33.8622482,-118.0948809&amp;daddr=33.835649,-118.0405814" TargetMode="External"/><Relationship Id="rId608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bicycling" TargetMode="External"/><Relationship Id="rId607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driving" TargetMode="External"/><Relationship Id="rId849" Type="http://schemas.openxmlformats.org/officeDocument/2006/relationships/hyperlink" Target="https://maps.google.com?saddr=33.77279869999999,-117.9406437&amp;daddr=33.835649,-118.0405814" TargetMode="External"/><Relationship Id="rId602" Type="http://schemas.openxmlformats.org/officeDocument/2006/relationships/hyperlink" Target="https://www.google.com/maps/dir/?api=1&amp;origin=Hotel+Pepper+Tree+Boutique+Kitchen+Studios+-+Anaheim&amp;origin_place_id=ChIJo89Io54p3YARAl5rfatCgXE&amp;destination=Lucky+Frog+Photo+Booth+%7C+Video+Booth+Rental+Los+Angeles&amp;destination_place_id=undefined&amp;travelmode=driving" TargetMode="External"/><Relationship Id="rId844" Type="http://schemas.openxmlformats.org/officeDocument/2006/relationships/hyperlink" Target="https://maps.google.com?saddr=33.77619549999999,-117.8692514&amp;daddr=33.835649,-118.0405814" TargetMode="External"/><Relationship Id="rId601" Type="http://schemas.openxmlformats.org/officeDocument/2006/relationships/hyperlink" Target="https://www.google.com/maps/dir/?api=1&amp;origin=Hotel+Pepper+Tree+Boutique+Kitchen+Studios+-+Anaheim&amp;origin_place_id=ChIJo89Io54p3YARAl5rfatCgXE&amp;destination=Lucky+Frog+Photo+Booth+%7C+Video+Booth+Rental+Los+Angeles&amp;destination_place_id=undefined&amp;travelmode=best" TargetMode="External"/><Relationship Id="rId843" Type="http://schemas.openxmlformats.org/officeDocument/2006/relationships/hyperlink" Target="https://www.google.com/maps/dir/?api=1&amp;origin=Macy's&amp;origin_place_id=ChIJReOKz87Z3IARMKV4W1Nl9WI&amp;destination=Lucky+Frog+Photo+Booth+%7C+Video+Booth+Rental+Los+Angeles&amp;destination_place_id=undefined&amp;travelmode=bicycling" TargetMode="External"/><Relationship Id="rId600" Type="http://schemas.openxmlformats.org/officeDocument/2006/relationships/hyperlink" Target="https://www.google.com/maps/dir/33.8439184,-117.9887352/33.835649,-118.0405814" TargetMode="External"/><Relationship Id="rId842" Type="http://schemas.openxmlformats.org/officeDocument/2006/relationships/hyperlink" Target="https://www.google.com/maps/dir/?api=1&amp;origin=Macy's&amp;origin_place_id=ChIJReOKz87Z3IARMKV4W1Nl9WI&amp;destination=Lucky+Frog+Photo+Booth+%7C+Video+Booth+Rental+Los+Angeles&amp;destination_place_id=undefined&amp;travelmode=driving" TargetMode="External"/><Relationship Id="rId841" Type="http://schemas.openxmlformats.org/officeDocument/2006/relationships/hyperlink" Target="https://www.google.com/maps/dir/?api=1&amp;origin=Macy's&amp;origin_place_id=ChIJReOKz87Z3IARMKV4W1Nl9WI&amp;destination=Lucky+Frog+Photo+Booth+%7C+Video+Booth+Rental+Los+Angeles&amp;destination_place_id=undefined&amp;travelmode=best" TargetMode="External"/><Relationship Id="rId606" Type="http://schemas.openxmlformats.org/officeDocument/2006/relationships/hyperlink" Target="https://www.google.com/maps/dir/?api=1&amp;origin=Los+Cerritos+Center&amp;origin_place_id=ChIJ539XJnQt3YARx_PLXvgj8rI&amp;destination=Lucky+Frog+Photo+Booth+%7C+Video+Booth+Rental+Los+Angeles&amp;destination_place_id=undefined&amp;travelmode=best" TargetMode="External"/><Relationship Id="rId848" Type="http://schemas.openxmlformats.org/officeDocument/2006/relationships/hyperlink" Target="https://www.google.com/maps/dir/?api=1&amp;origin=Costco+Wholesale&amp;origin_place_id=ChIJE2GZbAoo3YARdJfsuT5AMJ8&amp;destination=Lucky+Frog+Photo+Booth+%7C+Video+Booth+Rental+Los+Angeles&amp;destination_place_id=undefined&amp;travelmode=bicycling" TargetMode="External"/><Relationship Id="rId605" Type="http://schemas.openxmlformats.org/officeDocument/2006/relationships/hyperlink" Target="https://www.google.com/maps/dir/33.832962,-117.967073/33.835649,-118.0405814" TargetMode="External"/><Relationship Id="rId847" Type="http://schemas.openxmlformats.org/officeDocument/2006/relationships/hyperlink" Target="https://www.google.com/maps/dir/?api=1&amp;origin=Costco+Wholesale&amp;origin_place_id=ChIJE2GZbAoo3YARdJfsuT5AMJ8&amp;destination=Lucky+Frog+Photo+Booth+%7C+Video+Booth+Rental+Los+Angeles&amp;destination_place_id=undefined&amp;travelmode=driving" TargetMode="External"/><Relationship Id="rId604" Type="http://schemas.openxmlformats.org/officeDocument/2006/relationships/hyperlink" Target="https://maps.google.com?saddr=33.832962,-117.967073&amp;daddr=33.835649,-118.0405814" TargetMode="External"/><Relationship Id="rId846" Type="http://schemas.openxmlformats.org/officeDocument/2006/relationships/hyperlink" Target="https://www.google.com/maps/dir/?api=1&amp;origin=Costco+Wholesale&amp;origin_place_id=ChIJE2GZbAoo3YARdJfsuT5AMJ8&amp;destination=Lucky+Frog+Photo+Booth+%7C+Video+Booth+Rental+Los+Angeles&amp;destination_place_id=undefined&amp;travelmode=best" TargetMode="External"/><Relationship Id="rId603" Type="http://schemas.openxmlformats.org/officeDocument/2006/relationships/hyperlink" Target="https://www.google.com/maps/dir/?api=1&amp;origin=Hotel+Pepper+Tree+Boutique+Kitchen+Studios+-+Anaheim&amp;origin_place_id=ChIJo89Io54p3YARAl5rfatCgXE&amp;destination=Lucky+Frog+Photo+Booth+%7C+Video+Booth+Rental+Los+Angeles&amp;destination_place_id=undefined&amp;travelmode=bicycling" TargetMode="External"/><Relationship Id="rId845" Type="http://schemas.openxmlformats.org/officeDocument/2006/relationships/hyperlink" Target="https://www.google.com/maps/dir/33.77619549999999,-117.8692514/33.835649,-118.0405814" TargetMode="External"/><Relationship Id="rId840" Type="http://schemas.openxmlformats.org/officeDocument/2006/relationships/hyperlink" Target="https://www.google.com/maps/dir/33.9181747,-117.9936307/33.835649,-118.0405814" TargetMode="External"/><Relationship Id="rId839" Type="http://schemas.openxmlformats.org/officeDocument/2006/relationships/hyperlink" Target="https://maps.google.com?saddr=33.9181747,-117.9936307&amp;daddr=33.835649,-118.0405814" TargetMode="External"/><Relationship Id="rId838" Type="http://schemas.openxmlformats.org/officeDocument/2006/relationships/hyperlink" Target="https://www.google.com/maps/dir/?api=1&amp;origin=Savers&amp;origin_place_id=ChIJTed4PzYr3YARPvMnghfObSY&amp;destination=Lucky+Frog+Photo+Booth+%7C+Video+Booth+Rental+Los+Angeles&amp;destination_place_id=undefined&amp;travelmode=bicycling" TargetMode="External"/><Relationship Id="rId833" Type="http://schemas.openxmlformats.org/officeDocument/2006/relationships/hyperlink" Target="https://www.google.com/maps/dir/?api=1&amp;origin=The+Home+Depot&amp;origin_place_id=ChIJZ0f6Z9Yz3YAR14Hmm8HVYDM&amp;destination=Lucky+Frog+Photo+Booth+%7C+Video+Booth+Rental+Los+Angeles&amp;destination_place_id=undefined&amp;travelmode=bicycling" TargetMode="External"/><Relationship Id="rId832" Type="http://schemas.openxmlformats.org/officeDocument/2006/relationships/hyperlink" Target="https://www.google.com/maps/dir/?api=1&amp;origin=The+Home+Depot&amp;origin_place_id=ChIJZ0f6Z9Yz3YAR14Hmm8HVYDM&amp;destination=Lucky+Frog+Photo+Booth+%7C+Video+Booth+Rental+Los+Angeles&amp;destination_place_id=undefined&amp;travelmode=driving" TargetMode="External"/><Relationship Id="rId831" Type="http://schemas.openxmlformats.org/officeDocument/2006/relationships/hyperlink" Target="https://www.google.com/maps/dir/?api=1&amp;origin=The+Home+Depot&amp;origin_place_id=ChIJZ0f6Z9Yz3YAR14Hmm8HVYDM&amp;destination=Lucky+Frog+Photo+Booth+%7C+Video+Booth+Rental+Los+Angeles&amp;destination_place_id=undefined&amp;travelmode=best" TargetMode="External"/><Relationship Id="rId830" Type="http://schemas.openxmlformats.org/officeDocument/2006/relationships/hyperlink" Target="https://www.google.com/maps/dir/33.7827101,-117.89208/33.835649,-118.0405814" TargetMode="External"/><Relationship Id="rId837" Type="http://schemas.openxmlformats.org/officeDocument/2006/relationships/hyperlink" Target="https://www.google.com/maps/dir/?api=1&amp;origin=Savers&amp;origin_place_id=ChIJTed4PzYr3YARPvMnghfObSY&amp;destination=Lucky+Frog+Photo+Booth+%7C+Video+Booth+Rental+Los+Angeles&amp;destination_place_id=undefined&amp;travelmode=driving" TargetMode="External"/><Relationship Id="rId836" Type="http://schemas.openxmlformats.org/officeDocument/2006/relationships/hyperlink" Target="https://www.google.com/maps/dir/?api=1&amp;origin=Savers&amp;origin_place_id=ChIJTed4PzYr3YARPvMnghfObSY&amp;destination=Lucky+Frog+Photo+Booth+%7C+Video+Booth+Rental+Los+Angeles&amp;destination_place_id=undefined&amp;travelmode=best" TargetMode="External"/><Relationship Id="rId835" Type="http://schemas.openxmlformats.org/officeDocument/2006/relationships/hyperlink" Target="https://www.google.com/maps/dir/33.8017165,-118.1658432/33.835649,-118.0405814" TargetMode="External"/><Relationship Id="rId834" Type="http://schemas.openxmlformats.org/officeDocument/2006/relationships/hyperlink" Target="https://maps.google.com?saddr=33.8017165,-118.1658432&amp;daddr=33.835649,-118.0405814" TargetMode="External"/><Relationship Id="rId228" Type="http://schemas.openxmlformats.org/officeDocument/2006/relationships/hyperlink" Target="https://www.google.com/maps/dir/?api=1&amp;origin=Sunset+View+Park&amp;origin_place_id=ChIJfT70Z34x3YARf2o2zs-Dong&amp;destination=Lucky+Frog+Photo+Booth+%7C+Video+Booth+Rental+Los+Angeles&amp;destination_place_id=undefined&amp;travelmode=bicycling" TargetMode="External"/><Relationship Id="rId227" Type="http://schemas.openxmlformats.org/officeDocument/2006/relationships/hyperlink" Target="https://www.google.com/maps/dir/?api=1&amp;origin=Sunset+View+Park&amp;origin_place_id=ChIJfT70Z34x3YARf2o2zs-Dong&amp;destination=Lucky+Frog+Photo+Booth+%7C+Video+Booth+Rental+Los+Angeles&amp;destination_place_id=undefined&amp;travelmode=driving" TargetMode="External"/><Relationship Id="rId469" Type="http://schemas.openxmlformats.org/officeDocument/2006/relationships/hyperlink" Target="https://maps.google.com?saddr=33.80386860000001,-117.9109459&amp;daddr=33.835649,-118.0405814" TargetMode="External"/><Relationship Id="rId226" Type="http://schemas.openxmlformats.org/officeDocument/2006/relationships/hyperlink" Target="https://www.google.com/maps/dir/?api=1&amp;origin=Sunset+View+Park&amp;origin_place_id=ChIJfT70Z34x3YARf2o2zs-Dong&amp;destination=Lucky+Frog+Photo+Booth+%7C+Video+Booth+Rental+Los+Angeles&amp;destination_place_id=undefined&amp;travelmode=best" TargetMode="External"/><Relationship Id="rId468" Type="http://schemas.openxmlformats.org/officeDocument/2006/relationships/hyperlink" Target="https://www.google.com/maps/dir/?api=1&amp;origin=P.F.+Chang's&amp;origin_place_id=ChIJATN5HsPX3IARJLJX9__VqaE&amp;destination=Lucky+Frog+Photo+Booth+%7C+Video+Booth+Rental+Los+Angeles&amp;destination_place_id=undefined&amp;travelmode=bicycling" TargetMode="External"/><Relationship Id="rId225" Type="http://schemas.openxmlformats.org/officeDocument/2006/relationships/hyperlink" Target="https://www.google.com/maps/dir/33.7497605,-118.0884234/33.835649,-118.0405814" TargetMode="External"/><Relationship Id="rId467" Type="http://schemas.openxmlformats.org/officeDocument/2006/relationships/hyperlink" Target="https://www.google.com/maps/dir/?api=1&amp;origin=P.F.+Chang's&amp;origin_place_id=ChIJATN5HsPX3IARJLJX9__VqaE&amp;destination=Lucky+Frog+Photo+Booth+%7C+Video+Booth+Rental+Los+Angeles&amp;destination_place_id=undefined&amp;travelmode=driving" TargetMode="External"/><Relationship Id="rId229" Type="http://schemas.openxmlformats.org/officeDocument/2006/relationships/hyperlink" Target="https://maps.google.com?saddr=33.7987141,-118.1636573&amp;daddr=33.835649,-118.0405814" TargetMode="External"/><Relationship Id="rId220" Type="http://schemas.openxmlformats.org/officeDocument/2006/relationships/hyperlink" Target="https://www.google.com/maps/dir/33.7601417,-118.1951111/33.835649,-118.0405814" TargetMode="External"/><Relationship Id="rId462" Type="http://schemas.openxmlformats.org/officeDocument/2006/relationships/hyperlink" Target="https://www.google.com/maps/dir/?api=1&amp;origin=The+Old+Spaghetti+Factory&amp;origin_place_id=ChIJ9aU7G_jV3IARCNUarZjCHA8&amp;destination=Lucky+Frog+Photo+Booth+%7C+Video+Booth+Rental+Los+Angeles&amp;destination_place_id=undefined&amp;travelmode=driving" TargetMode="External"/><Relationship Id="rId461" Type="http://schemas.openxmlformats.org/officeDocument/2006/relationships/hyperlink" Target="https://www.google.com/maps/dir/?api=1&amp;origin=The+Old+Spaghetti+Factory&amp;origin_place_id=ChIJ9aU7G_jV3IARCNUarZjCHA8&amp;destination=Lucky+Frog+Photo+Booth+%7C+Video+Booth+Rental+Los+Angeles&amp;destination_place_id=undefined&amp;travelmode=best" TargetMode="External"/><Relationship Id="rId460" Type="http://schemas.openxmlformats.org/officeDocument/2006/relationships/hyperlink" Target="https://www.google.com/maps/dir/33.7618712,-118.1169884/33.835649,-118.0405814" TargetMode="External"/><Relationship Id="rId224" Type="http://schemas.openxmlformats.org/officeDocument/2006/relationships/hyperlink" Target="https://maps.google.com?saddr=33.7497605,-118.0884234&amp;daddr=33.835649,-118.0405814" TargetMode="External"/><Relationship Id="rId466" Type="http://schemas.openxmlformats.org/officeDocument/2006/relationships/hyperlink" Target="https://www.google.com/maps/dir/?api=1&amp;origin=P.F.+Chang's&amp;origin_place_id=ChIJATN5HsPX3IARJLJX9__VqaE&amp;destination=Lucky+Frog+Photo+Booth+%7C+Video+Booth+Rental+Los+Angeles&amp;destination_place_id=undefined&amp;travelmode=best" TargetMode="External"/><Relationship Id="rId223" Type="http://schemas.openxmlformats.org/officeDocument/2006/relationships/hyperlink" Target="https://www.google.com/maps/dir/?api=1&amp;origin=Seal+Beach+National+Wildlife+Refuge&amp;origin_place_id=ChIJ9UqQKZMv3YARTcZ7Lh0mT1s&amp;destination=Lucky+Frog+Photo+Booth+%7C+Video+Booth+Rental+Los+Angeles&amp;destination_place_id=undefined&amp;travelmode=bicycling" TargetMode="External"/><Relationship Id="rId465" Type="http://schemas.openxmlformats.org/officeDocument/2006/relationships/hyperlink" Target="https://www.google.com/maps/dir/33.8690644,-117.9238634/33.835649,-118.0405814" TargetMode="External"/><Relationship Id="rId222" Type="http://schemas.openxmlformats.org/officeDocument/2006/relationships/hyperlink" Target="https://www.google.com/maps/dir/?api=1&amp;origin=Seal+Beach+National+Wildlife+Refuge&amp;origin_place_id=ChIJ9UqQKZMv3YARTcZ7Lh0mT1s&amp;destination=Lucky+Frog+Photo+Booth+%7C+Video+Booth+Rental+Los+Angeles&amp;destination_place_id=undefined&amp;travelmode=driving" TargetMode="External"/><Relationship Id="rId464" Type="http://schemas.openxmlformats.org/officeDocument/2006/relationships/hyperlink" Target="https://maps.google.com?saddr=33.8690644,-117.9238634&amp;daddr=33.835649,-118.0405814" TargetMode="External"/><Relationship Id="rId221" Type="http://schemas.openxmlformats.org/officeDocument/2006/relationships/hyperlink" Target="https://www.google.com/maps/dir/?api=1&amp;origin=Seal+Beach+National+Wildlife+Refuge&amp;origin_place_id=ChIJ9UqQKZMv3YARTcZ7Lh0mT1s&amp;destination=Lucky+Frog+Photo+Booth+%7C+Video+Booth+Rental+Los+Angeles&amp;destination_place_id=undefined&amp;travelmode=best" TargetMode="External"/><Relationship Id="rId463" Type="http://schemas.openxmlformats.org/officeDocument/2006/relationships/hyperlink" Target="https://www.google.com/maps/dir/?api=1&amp;origin=The+Old+Spaghetti+Factory&amp;origin_place_id=ChIJ9aU7G_jV3IARCNUarZjCHA8&amp;destination=Lucky+Frog+Photo+Booth+%7C+Video+Booth+Rental+Los+Angeles&amp;destination_place_id=undefined&amp;travelmode=bicycling" TargetMode="External"/><Relationship Id="rId217" Type="http://schemas.openxmlformats.org/officeDocument/2006/relationships/hyperlink" Target="https://www.google.com/maps/dir/?api=1&amp;origin=ShoreLine+Aquatic+Park&amp;origin_place_id=ChIJEWc44S8x3YARWpCWKFHCoGY&amp;destination=Lucky+Frog+Photo+Booth+%7C+Video+Booth+Rental+Los+Angeles&amp;destination_place_id=undefined&amp;travelmode=driving" TargetMode="External"/><Relationship Id="rId459" Type="http://schemas.openxmlformats.org/officeDocument/2006/relationships/hyperlink" Target="https://maps.google.com?saddr=33.7618712,-118.1169884&amp;daddr=33.835649,-118.0405814" TargetMode="External"/><Relationship Id="rId216" Type="http://schemas.openxmlformats.org/officeDocument/2006/relationships/hyperlink" Target="https://www.google.com/maps/dir/?api=1&amp;origin=ShoreLine+Aquatic+Park&amp;origin_place_id=ChIJEWc44S8x3YARWpCWKFHCoGY&amp;destination=Lucky+Frog+Photo+Booth+%7C+Video+Booth+Rental+Los+Angeles&amp;destination_place_id=undefined&amp;travelmode=best" TargetMode="External"/><Relationship Id="rId458" Type="http://schemas.openxmlformats.org/officeDocument/2006/relationships/hyperlink" Target="https://www.google.com/maps/dir/?api=1&amp;origin=Tantalum+Restaurant&amp;origin_place_id=ChIJf93IyCcw3YARWfdXmU01sRc&amp;destination=Lucky+Frog+Photo+Booth+%7C+Video+Booth+Rental+Los+Angeles&amp;destination_place_id=undefined&amp;travelmode=bicycling" TargetMode="External"/><Relationship Id="rId215" Type="http://schemas.openxmlformats.org/officeDocument/2006/relationships/hyperlink" Target="https://www.google.com/maps/dir/33.7694616,-118.1834921/33.835649,-118.0405814" TargetMode="External"/><Relationship Id="rId457" Type="http://schemas.openxmlformats.org/officeDocument/2006/relationships/hyperlink" Target="https://www.google.com/maps/dir/?api=1&amp;origin=Tantalum+Restaurant&amp;origin_place_id=ChIJf93IyCcw3YARWfdXmU01sRc&amp;destination=Lucky+Frog+Photo+Booth+%7C+Video+Booth+Rental+Los+Angeles&amp;destination_place_id=undefined&amp;travelmode=driving" TargetMode="External"/><Relationship Id="rId699" Type="http://schemas.openxmlformats.org/officeDocument/2006/relationships/hyperlink" Target="https://maps.google.com?saddr=33.8634588,-118.0937519&amp;daddr=33.835649,-118.0405814" TargetMode="External"/><Relationship Id="rId214" Type="http://schemas.openxmlformats.org/officeDocument/2006/relationships/hyperlink" Target="https://maps.google.com?saddr=33.7694616,-118.1834921&amp;daddr=33.835649,-118.0405814" TargetMode="External"/><Relationship Id="rId456" Type="http://schemas.openxmlformats.org/officeDocument/2006/relationships/hyperlink" Target="https://www.google.com/maps/dir/?api=1&amp;origin=Tantalum+Restaurant&amp;origin_place_id=ChIJf93IyCcw3YARWfdXmU01sRc&amp;destination=Lucky+Frog+Photo+Booth+%7C+Video+Booth+Rental+Los+Angeles&amp;destination_place_id=undefined&amp;travelmode=best" TargetMode="External"/><Relationship Id="rId698" Type="http://schemas.openxmlformats.org/officeDocument/2006/relationships/hyperlink" Target="https://www.google.com/maps/dir/?api=1&amp;origin=Nordstrom&amp;origin_place_id=ChIJAdw-Lp4t3YARD6A1YxrYEpM&amp;destination=Lucky+Frog+Photo+Booth+%7C+Video+Booth+Rental+Los+Angeles&amp;destination_place_id=undefined&amp;travelmode=bicycling" TargetMode="External"/><Relationship Id="rId219" Type="http://schemas.openxmlformats.org/officeDocument/2006/relationships/hyperlink" Target="https://maps.google.com?saddr=33.7601417,-118.1951111&amp;daddr=33.835649,-118.0405814" TargetMode="External"/><Relationship Id="rId218" Type="http://schemas.openxmlformats.org/officeDocument/2006/relationships/hyperlink" Target="https://www.google.com/maps/dir/?api=1&amp;origin=ShoreLine+Aquatic+Park&amp;origin_place_id=ChIJEWc44S8x3YARWpCWKFHCoGY&amp;destination=Lucky+Frog+Photo+Booth+%7C+Video+Booth+Rental+Los+Angeles&amp;destination_place_id=undefined&amp;travelmode=bicycling" TargetMode="External"/><Relationship Id="rId451" Type="http://schemas.openxmlformats.org/officeDocument/2006/relationships/hyperlink" Target="https://www.google.com/maps/dir/?api=1&amp;origin=Clearman's+North+Woods+Inn,+La+Mirada&amp;origin_place_id=ChIJt9989oQs3YAR7-9BW1FWS30&amp;destination=Lucky+Frog+Photo+Booth+%7C+Video+Booth+Rental+Los+Angeles&amp;destination_place_id=undefined&amp;travelmode=best" TargetMode="External"/><Relationship Id="rId693" Type="http://schemas.openxmlformats.org/officeDocument/2006/relationships/hyperlink" Target="https://www.google.com/maps/dir/?api=1&amp;origin=Barnes+&amp;+Noble&amp;origin_place_id=ChIJTyHmt9wt3YARqiuyRYwMoRI&amp;destination=Lucky+Frog+Photo+Booth+%7C+Video+Booth+Rental+Los+Angeles&amp;destination_place_id=undefined&amp;travelmode=bicycling" TargetMode="External"/><Relationship Id="rId450" Type="http://schemas.openxmlformats.org/officeDocument/2006/relationships/hyperlink" Target="https://www.google.com/maps/dir/33.84641409999999,-117.9871864/33.835649,-118.0405814" TargetMode="External"/><Relationship Id="rId692" Type="http://schemas.openxmlformats.org/officeDocument/2006/relationships/hyperlink" Target="https://www.google.com/maps/dir/?api=1&amp;origin=Barnes+&amp;+Noble&amp;origin_place_id=ChIJTyHmt9wt3YARqiuyRYwMoRI&amp;destination=Lucky+Frog+Photo+Booth+%7C+Video+Booth+Rental+Los+Angeles&amp;destination_place_id=undefined&amp;travelmode=driving" TargetMode="External"/><Relationship Id="rId691" Type="http://schemas.openxmlformats.org/officeDocument/2006/relationships/hyperlink" Target="https://www.google.com/maps/dir/?api=1&amp;origin=Barnes+&amp;+Noble&amp;origin_place_id=ChIJTyHmt9wt3YARqiuyRYwMoRI&amp;destination=Lucky+Frog+Photo+Booth+%7C+Video+Booth+Rental+Los+Angeles&amp;destination_place_id=undefined&amp;travelmode=best" TargetMode="External"/><Relationship Id="rId690" Type="http://schemas.openxmlformats.org/officeDocument/2006/relationships/hyperlink" Target="https://www.google.com/maps/dir/33.73735509999999,-117.9151971/33.835649,-118.0405814" TargetMode="External"/><Relationship Id="rId213" Type="http://schemas.openxmlformats.org/officeDocument/2006/relationships/hyperlink" Target="https://www.google.com/maps/dir/?api=1&amp;origin=Kelly+House&amp;origin_place_id=ChIJMwcSyiIx3YAR9oicE-Ht5mU&amp;destination=Lucky+Frog+Photo+Booth+%7C+Video+Booth+Rental+Los+Angeles&amp;destination_place_id=undefined&amp;travelmode=bicycling" TargetMode="External"/><Relationship Id="rId455" Type="http://schemas.openxmlformats.org/officeDocument/2006/relationships/hyperlink" Target="https://www.google.com/maps/dir/33.8833333,-118.0263806/33.835649,-118.0405814" TargetMode="External"/><Relationship Id="rId697" Type="http://schemas.openxmlformats.org/officeDocument/2006/relationships/hyperlink" Target="https://www.google.com/maps/dir/?api=1&amp;origin=Nordstrom&amp;origin_place_id=ChIJAdw-Lp4t3YARD6A1YxrYEpM&amp;destination=Lucky+Frog+Photo+Booth+%7C+Video+Booth+Rental+Los+Angeles&amp;destination_place_id=undefined&amp;travelmode=driving" TargetMode="External"/><Relationship Id="rId212" Type="http://schemas.openxmlformats.org/officeDocument/2006/relationships/hyperlink" Target="https://www.google.com/maps/dir/?api=1&amp;origin=Kelly+House&amp;origin_place_id=ChIJMwcSyiIx3YAR9oicE-Ht5mU&amp;destination=Lucky+Frog+Photo+Booth+%7C+Video+Booth+Rental+Los+Angeles&amp;destination_place_id=undefined&amp;travelmode=driving" TargetMode="External"/><Relationship Id="rId454" Type="http://schemas.openxmlformats.org/officeDocument/2006/relationships/hyperlink" Target="https://maps.google.com?saddr=33.8833333,-118.0263806&amp;daddr=33.835649,-118.0405814" TargetMode="External"/><Relationship Id="rId696" Type="http://schemas.openxmlformats.org/officeDocument/2006/relationships/hyperlink" Target="https://www.google.com/maps/dir/?api=1&amp;origin=Nordstrom&amp;origin_place_id=ChIJAdw-Lp4t3YARD6A1YxrYEpM&amp;destination=Lucky+Frog+Photo+Booth+%7C+Video+Booth+Rental+Los+Angeles&amp;destination_place_id=undefined&amp;travelmode=best" TargetMode="External"/><Relationship Id="rId211" Type="http://schemas.openxmlformats.org/officeDocument/2006/relationships/hyperlink" Target="https://www.google.com/maps/dir/?api=1&amp;origin=Kelly+House&amp;origin_place_id=ChIJMwcSyiIx3YAR9oicE-Ht5mU&amp;destination=Lucky+Frog+Photo+Booth+%7C+Video+Booth+Rental+Los+Angeles&amp;destination_place_id=undefined&amp;travelmode=best" TargetMode="External"/><Relationship Id="rId453" Type="http://schemas.openxmlformats.org/officeDocument/2006/relationships/hyperlink" Target="https://www.google.com/maps/dir/?api=1&amp;origin=Clearman's+North+Woods+Inn,+La+Mirada&amp;origin_place_id=ChIJt9989oQs3YAR7-9BW1FWS30&amp;destination=Lucky+Frog+Photo+Booth+%7C+Video+Booth+Rental+Los+Angeles&amp;destination_place_id=undefined&amp;travelmode=bicycling" TargetMode="External"/><Relationship Id="rId695" Type="http://schemas.openxmlformats.org/officeDocument/2006/relationships/hyperlink" Target="https://www.google.com/maps/dir/33.8298751,-118.0842629/33.835649,-118.0405814" TargetMode="External"/><Relationship Id="rId210" Type="http://schemas.openxmlformats.org/officeDocument/2006/relationships/hyperlink" Target="https://www.google.com/maps/dir/33.7878618,-117.853114/33.835649,-118.0405814" TargetMode="External"/><Relationship Id="rId452" Type="http://schemas.openxmlformats.org/officeDocument/2006/relationships/hyperlink" Target="https://www.google.com/maps/dir/?api=1&amp;origin=Clearman's+North+Woods+Inn,+La+Mirada&amp;origin_place_id=ChIJt9989oQs3YAR7-9BW1FWS30&amp;destination=Lucky+Frog+Photo+Booth+%7C+Video+Booth+Rental+Los+Angeles&amp;destination_place_id=undefined&amp;travelmode=driving" TargetMode="External"/><Relationship Id="rId694" Type="http://schemas.openxmlformats.org/officeDocument/2006/relationships/hyperlink" Target="https://maps.google.com?saddr=33.8298751,-118.0842629&amp;daddr=33.835649,-118.0405814" TargetMode="External"/><Relationship Id="rId491" Type="http://schemas.openxmlformats.org/officeDocument/2006/relationships/hyperlink" Target="https://www.google.com/maps/dir/?api=1&amp;origin=Buffalo+Wild+Wings&amp;origin_place_id=ChIJ-7Cl7dgr3YAR-FGM1xR7RA8&amp;destination=Lucky+Frog+Photo+Booth+%7C+Video+Booth+Rental+Los+Angeles&amp;destination_place_id=undefined&amp;travelmode=best" TargetMode="External"/><Relationship Id="rId490" Type="http://schemas.openxmlformats.org/officeDocument/2006/relationships/hyperlink" Target="https://www.google.com/maps/dir/33.7697127,-118.1921103/33.835649,-118.0405814" TargetMode="External"/><Relationship Id="rId249" Type="http://schemas.openxmlformats.org/officeDocument/2006/relationships/hyperlink" Target="https://maps.google.com?saddr=33.903739,-117.8651883&amp;daddr=33.835649,-118.0405814" TargetMode="External"/><Relationship Id="rId248" Type="http://schemas.openxmlformats.org/officeDocument/2006/relationships/hyperlink" Target="https://www.google.com/maps/dir/?api=1&amp;origin=Tri-City+Park&amp;origin_place_id=ChIJl0TKIkXU3IARwjHULDgcB1c&amp;destination=Lucky+Frog+Photo+Booth+%7C+Video+Booth+Rental+Los+Angeles&amp;destination_place_id=undefined&amp;travelmode=bicycling" TargetMode="External"/><Relationship Id="rId247" Type="http://schemas.openxmlformats.org/officeDocument/2006/relationships/hyperlink" Target="https://www.google.com/maps/dir/?api=1&amp;origin=Tri-City+Park&amp;origin_place_id=ChIJl0TKIkXU3IARwjHULDgcB1c&amp;destination=Lucky+Frog+Photo+Booth+%7C+Video+Booth+Rental+Los+Angeles&amp;destination_place_id=undefined&amp;travelmode=driving" TargetMode="External"/><Relationship Id="rId489" Type="http://schemas.openxmlformats.org/officeDocument/2006/relationships/hyperlink" Target="https://maps.google.com?saddr=33.7697127,-118.1921103&amp;daddr=33.835649,-118.0405814" TargetMode="External"/><Relationship Id="rId242" Type="http://schemas.openxmlformats.org/officeDocument/2006/relationships/hyperlink" Target="https://www.google.com/maps/dir/?api=1&amp;origin=Laguna+Lake+Park&amp;origin_place_id=ChIJl2iDIY8q3YARjJuiD2cLzX4&amp;destination=Lucky+Frog+Photo+Booth+%7C+Video+Booth+Rental+Los+Angeles&amp;destination_place_id=undefined&amp;travelmode=driving" TargetMode="External"/><Relationship Id="rId484" Type="http://schemas.openxmlformats.org/officeDocument/2006/relationships/hyperlink" Target="https://maps.google.com?saddr=33.8094877,-117.9237076&amp;daddr=33.835649,-118.0405814" TargetMode="External"/><Relationship Id="rId241" Type="http://schemas.openxmlformats.org/officeDocument/2006/relationships/hyperlink" Target="https://www.google.com/maps/dir/?api=1&amp;origin=Laguna+Lake+Park&amp;origin_place_id=ChIJl2iDIY8q3YARjJuiD2cLzX4&amp;destination=Lucky+Frog+Photo+Booth+%7C+Video+Booth+Rental+Los+Angeles&amp;destination_place_id=undefined&amp;travelmode=best" TargetMode="External"/><Relationship Id="rId483" Type="http://schemas.openxmlformats.org/officeDocument/2006/relationships/hyperlink" Target="https://www.google.com/maps/dir/?api=1&amp;origin=Tortilla+Jo's&amp;origin_place_id=ChIJUWnAidjX3IARvvSDRTYLtDE&amp;destination=Lucky+Frog+Photo+Booth+%7C+Video+Booth+Rental+Los+Angeles&amp;destination_place_id=undefined&amp;travelmode=bicycling" TargetMode="External"/><Relationship Id="rId240" Type="http://schemas.openxmlformats.org/officeDocument/2006/relationships/hyperlink" Target="https://www.google.com/maps/dir/33.7499816,-118.1054627/33.835649,-118.0405814" TargetMode="External"/><Relationship Id="rId482" Type="http://schemas.openxmlformats.org/officeDocument/2006/relationships/hyperlink" Target="https://www.google.com/maps/dir/?api=1&amp;origin=Tortilla+Jo's&amp;origin_place_id=ChIJUWnAidjX3IARvvSDRTYLtDE&amp;destination=Lucky+Frog+Photo+Booth+%7C+Video+Booth+Rental+Los+Angeles&amp;destination_place_id=undefined&amp;travelmode=driving" TargetMode="External"/><Relationship Id="rId481" Type="http://schemas.openxmlformats.org/officeDocument/2006/relationships/hyperlink" Target="https://www.google.com/maps/dir/?api=1&amp;origin=Tortilla+Jo's&amp;origin_place_id=ChIJUWnAidjX3IARvvSDRTYLtDE&amp;destination=Lucky+Frog+Photo+Booth+%7C+Video+Booth+Rental+Los+Angeles&amp;destination_place_id=undefined&amp;travelmode=best" TargetMode="External"/><Relationship Id="rId246" Type="http://schemas.openxmlformats.org/officeDocument/2006/relationships/hyperlink" Target="https://www.google.com/maps/dir/?api=1&amp;origin=Tri-City+Park&amp;origin_place_id=ChIJl0TKIkXU3IARwjHULDgcB1c&amp;destination=Lucky+Frog+Photo+Booth+%7C+Video+Booth+Rental+Los+Angeles&amp;destination_place_id=undefined&amp;travelmode=best" TargetMode="External"/><Relationship Id="rId488" Type="http://schemas.openxmlformats.org/officeDocument/2006/relationships/hyperlink" Target="https://www.google.com/maps/dir/?api=1&amp;origin=Agaves+Kitchen+&amp;+Tequila&amp;origin_place_id=ChIJd_XJujkx3YARZ_no-f-koS8&amp;destination=Lucky+Frog+Photo+Booth+%7C+Video+Booth+Rental+Los+Angeles&amp;destination_place_id=undefined&amp;travelmode=bicycling" TargetMode="External"/><Relationship Id="rId245" Type="http://schemas.openxmlformats.org/officeDocument/2006/relationships/hyperlink" Target="https://www.google.com/maps/dir/33.9036277,-117.9397933/33.835649,-118.0405814" TargetMode="External"/><Relationship Id="rId487" Type="http://schemas.openxmlformats.org/officeDocument/2006/relationships/hyperlink" Target="https://www.google.com/maps/dir/?api=1&amp;origin=Agaves+Kitchen+&amp;+Tequila&amp;origin_place_id=ChIJd_XJujkx3YARZ_no-f-koS8&amp;destination=Lucky+Frog+Photo+Booth+%7C+Video+Booth+Rental+Los+Angeles&amp;destination_place_id=undefined&amp;travelmode=driving" TargetMode="External"/><Relationship Id="rId244" Type="http://schemas.openxmlformats.org/officeDocument/2006/relationships/hyperlink" Target="https://maps.google.com?saddr=33.9036277,-117.9397933&amp;daddr=33.835649,-118.0405814" TargetMode="External"/><Relationship Id="rId486" Type="http://schemas.openxmlformats.org/officeDocument/2006/relationships/hyperlink" Target="https://www.google.com/maps/dir/?api=1&amp;origin=Agaves+Kitchen+&amp;+Tequila&amp;origin_place_id=ChIJd_XJujkx3YARZ_no-f-koS8&amp;destination=Lucky+Frog+Photo+Booth+%7C+Video+Booth+Rental+Los+Angeles&amp;destination_place_id=undefined&amp;travelmode=best" TargetMode="External"/><Relationship Id="rId243" Type="http://schemas.openxmlformats.org/officeDocument/2006/relationships/hyperlink" Target="https://www.google.com/maps/dir/?api=1&amp;origin=Laguna+Lake+Park&amp;origin_place_id=ChIJl2iDIY8q3YARjJuiD2cLzX4&amp;destination=Lucky+Frog+Photo+Booth+%7C+Video+Booth+Rental+Los+Angeles&amp;destination_place_id=undefined&amp;travelmode=bicycling" TargetMode="External"/><Relationship Id="rId485" Type="http://schemas.openxmlformats.org/officeDocument/2006/relationships/hyperlink" Target="https://www.google.com/maps/dir/33.8094877,-117.9237076/33.835649,-118.0405814" TargetMode="External"/><Relationship Id="rId480" Type="http://schemas.openxmlformats.org/officeDocument/2006/relationships/hyperlink" Target="https://www.google.com/maps/dir/33.7557733,-117.9384558/33.835649,-118.0405814" TargetMode="External"/><Relationship Id="rId239" Type="http://schemas.openxmlformats.org/officeDocument/2006/relationships/hyperlink" Target="https://maps.google.com?saddr=33.7499816,-118.1054627&amp;daddr=33.835649,-118.0405814" TargetMode="External"/><Relationship Id="rId238" Type="http://schemas.openxmlformats.org/officeDocument/2006/relationships/hyperlink" Target="https://www.google.com/maps/dir/?api=1&amp;origin=Los+Cerritos+Wetlands&amp;origin_place_id=ChIJV7S22-Yv3YARDxQQatLNdB0&amp;destination=Lucky+Frog+Photo+Booth+%7C+Video+Booth+Rental+Los+Angeles&amp;destination_place_id=undefined&amp;travelmode=bicycling" TargetMode="External"/><Relationship Id="rId237" Type="http://schemas.openxmlformats.org/officeDocument/2006/relationships/hyperlink" Target="https://www.google.com/maps/dir/?api=1&amp;origin=Los+Cerritos+Wetlands&amp;origin_place_id=ChIJV7S22-Yv3YARDxQQatLNdB0&amp;destination=Lucky+Frog+Photo+Booth+%7C+Video+Booth+Rental+Los+Angeles&amp;destination_place_id=undefined&amp;travelmode=driving" TargetMode="External"/><Relationship Id="rId479" Type="http://schemas.openxmlformats.org/officeDocument/2006/relationships/hyperlink" Target="https://maps.google.com?saddr=33.7557733,-117.9384558&amp;daddr=33.835649,-118.0405814" TargetMode="External"/><Relationship Id="rId236" Type="http://schemas.openxmlformats.org/officeDocument/2006/relationships/hyperlink" Target="https://www.google.com/maps/dir/?api=1&amp;origin=Los+Cerritos+Wetlands&amp;origin_place_id=ChIJV7S22-Yv3YARDxQQatLNdB0&amp;destination=Lucky+Frog+Photo+Booth+%7C+Video+Booth+Rental+Los+Angeles&amp;destination_place_id=undefined&amp;travelmode=best" TargetMode="External"/><Relationship Id="rId478" Type="http://schemas.openxmlformats.org/officeDocument/2006/relationships/hyperlink" Target="https://www.google.com/maps/dir/?api=1&amp;origin=The+Boiling+Crab&amp;origin_place_id=ChIJVzGZCu0n3YARKGwJUX1Szqc&amp;destination=Lucky+Frog+Photo+Booth+%7C+Video+Booth+Rental+Los+Angeles&amp;destination_place_id=undefined&amp;travelmode=bicycling" TargetMode="External"/><Relationship Id="rId231" Type="http://schemas.openxmlformats.org/officeDocument/2006/relationships/hyperlink" Target="https://www.google.com/maps/dir/?api=1&amp;origin=The+Disneyland+Story+presenting+Great+Moments+with+Mr.+Lincoln&amp;origin_place_id=ChIJg_8WsdDX3IARe9H6iI-roWY&amp;destination=Lucky+Frog+Photo+Booth+%7C+Video+Booth+Rental+Los+Angeles&amp;destination_place_id=undefined&amp;travelmode=best" TargetMode="External"/><Relationship Id="rId473" Type="http://schemas.openxmlformats.org/officeDocument/2006/relationships/hyperlink" Target="https://www.google.com/maps/dir/?api=1&amp;origin=Bubba+Gump+Shrimp+Co.&amp;origin_place_id=ChIJATN5HsPX3IAREQbMVx0zLRA&amp;destination=Lucky+Frog+Photo+Booth+%7C+Video+Booth+Rental+Los+Angeles&amp;destination_place_id=undefined&amp;travelmode=bicycling" TargetMode="External"/><Relationship Id="rId230" Type="http://schemas.openxmlformats.org/officeDocument/2006/relationships/hyperlink" Target="https://www.google.com/maps/dir/33.7987141,-118.1636573/33.835649,-118.0405814" TargetMode="External"/><Relationship Id="rId472" Type="http://schemas.openxmlformats.org/officeDocument/2006/relationships/hyperlink" Target="https://www.google.com/maps/dir/?api=1&amp;origin=Bubba+Gump+Shrimp+Co.&amp;origin_place_id=ChIJATN5HsPX3IAREQbMVx0zLRA&amp;destination=Lucky+Frog+Photo+Booth+%7C+Video+Booth+Rental+Los+Angeles&amp;destination_place_id=undefined&amp;travelmode=driving" TargetMode="External"/><Relationship Id="rId471" Type="http://schemas.openxmlformats.org/officeDocument/2006/relationships/hyperlink" Target="https://www.google.com/maps/dir/?api=1&amp;origin=Bubba+Gump+Shrimp+Co.&amp;origin_place_id=ChIJATN5HsPX3IAREQbMVx0zLRA&amp;destination=Lucky+Frog+Photo+Booth+%7C+Video+Booth+Rental+Los+Angeles&amp;destination_place_id=undefined&amp;travelmode=best" TargetMode="External"/><Relationship Id="rId470" Type="http://schemas.openxmlformats.org/officeDocument/2006/relationships/hyperlink" Target="https://www.google.com/maps/dir/33.80386860000001,-117.9109459/33.835649,-118.0405814" TargetMode="External"/><Relationship Id="rId235" Type="http://schemas.openxmlformats.org/officeDocument/2006/relationships/hyperlink" Target="https://www.google.com/maps/dir/33.8102333,-117.9184917/33.835649,-118.0405814" TargetMode="External"/><Relationship Id="rId477" Type="http://schemas.openxmlformats.org/officeDocument/2006/relationships/hyperlink" Target="https://www.google.com/maps/dir/?api=1&amp;origin=The+Boiling+Crab&amp;origin_place_id=ChIJVzGZCu0n3YARKGwJUX1Szqc&amp;destination=Lucky+Frog+Photo+Booth+%7C+Video+Booth+Rental+Los+Angeles&amp;destination_place_id=undefined&amp;travelmode=driving" TargetMode="External"/><Relationship Id="rId234" Type="http://schemas.openxmlformats.org/officeDocument/2006/relationships/hyperlink" Target="https://maps.google.com?saddr=33.8102333,-117.9184917&amp;daddr=33.835649,-118.0405814" TargetMode="External"/><Relationship Id="rId476" Type="http://schemas.openxmlformats.org/officeDocument/2006/relationships/hyperlink" Target="https://www.google.com/maps/dir/?api=1&amp;origin=The+Boiling+Crab&amp;origin_place_id=ChIJVzGZCu0n3YARKGwJUX1Szqc&amp;destination=Lucky+Frog+Photo+Booth+%7C+Video+Booth+Rental+Los+Angeles&amp;destination_place_id=undefined&amp;travelmode=best" TargetMode="External"/><Relationship Id="rId233" Type="http://schemas.openxmlformats.org/officeDocument/2006/relationships/hyperlink" Target="https://www.google.com/maps/dir/?api=1&amp;origin=The+Disneyland+Story+presenting+Great+Moments+with+Mr.+Lincoln&amp;origin_place_id=ChIJg_8WsdDX3IARe9H6iI-roWY&amp;destination=Lucky+Frog+Photo+Booth+%7C+Video+Booth+Rental+Los+Angeles&amp;destination_place_id=undefined&amp;travelmode=bicycling" TargetMode="External"/><Relationship Id="rId475" Type="http://schemas.openxmlformats.org/officeDocument/2006/relationships/hyperlink" Target="https://www.google.com/maps/dir/33.8037163,-117.9118682/33.835649,-118.0405814" TargetMode="External"/><Relationship Id="rId232" Type="http://schemas.openxmlformats.org/officeDocument/2006/relationships/hyperlink" Target="https://www.google.com/maps/dir/?api=1&amp;origin=The+Disneyland+Story+presenting+Great+Moments+with+Mr.+Lincoln&amp;origin_place_id=ChIJg_8WsdDX3IARe9H6iI-roWY&amp;destination=Lucky+Frog+Photo+Booth+%7C+Video+Booth+Rental+Los+Angeles&amp;destination_place_id=undefined&amp;travelmode=driving" TargetMode="External"/><Relationship Id="rId474" Type="http://schemas.openxmlformats.org/officeDocument/2006/relationships/hyperlink" Target="https://maps.google.com?saddr=33.8037163,-117.9118682&amp;daddr=33.835649,-118.0405814" TargetMode="External"/><Relationship Id="rId426" Type="http://schemas.openxmlformats.org/officeDocument/2006/relationships/hyperlink" Target="https://www.google.com/maps/dir/?api=1&amp;origin=Fuji+Japan&amp;origin_place_id=ChIJh0OefQYm3YARtEa0iAoPM8c&amp;destination=Lucky+Frog+Photo+Booth+%7C+Video+Booth+Rental+Los+Angeles&amp;destination_place_id=undefined&amp;travelmode=best" TargetMode="External"/><Relationship Id="rId668" Type="http://schemas.openxmlformats.org/officeDocument/2006/relationships/hyperlink" Target="https://www.google.com/maps/dir/?api=1&amp;origin=Best+Buy&amp;origin_place_id=ChIJRSCJwQYm3YARn93PpnwmnYw&amp;destination=Lucky+Frog+Photo+Booth+%7C+Video+Booth+Rental+Los+Angeles&amp;destination_place_id=undefined&amp;travelmode=bicycling" TargetMode="External"/><Relationship Id="rId425" Type="http://schemas.openxmlformats.org/officeDocument/2006/relationships/hyperlink" Target="https://www.google.com/maps/dir/33.7598611,-118.1917967/33.835649,-118.0405814" TargetMode="External"/><Relationship Id="rId667" Type="http://schemas.openxmlformats.org/officeDocument/2006/relationships/hyperlink" Target="https://www.google.com/maps/dir/?api=1&amp;origin=Best+Buy&amp;origin_place_id=ChIJRSCJwQYm3YARn93PpnwmnYw&amp;destination=Lucky+Frog+Photo+Booth+%7C+Video+Booth+Rental+Los+Angeles&amp;destination_place_id=undefined&amp;travelmode=driving" TargetMode="External"/><Relationship Id="rId424" Type="http://schemas.openxmlformats.org/officeDocument/2006/relationships/hyperlink" Target="https://maps.google.com?saddr=33.7598611,-118.1917967&amp;daddr=33.835649,-118.0405814" TargetMode="External"/><Relationship Id="rId666" Type="http://schemas.openxmlformats.org/officeDocument/2006/relationships/hyperlink" Target="https://www.google.com/maps/dir/?api=1&amp;origin=Best+Buy&amp;origin_place_id=ChIJRSCJwQYm3YARn93PpnwmnYw&amp;destination=Lucky+Frog+Photo+Booth+%7C+Video+Booth+Rental+Los+Angeles&amp;destination_place_id=undefined&amp;travelmode=best" TargetMode="External"/><Relationship Id="rId423" Type="http://schemas.openxmlformats.org/officeDocument/2006/relationships/hyperlink" Target="https://www.google.com/maps/dir/?api=1&amp;origin=Parkers'+Lighthouse&amp;origin_place_id=ChIJ845fqCUx3YARbBeWgWBGpRM&amp;destination=Lucky+Frog+Photo+Booth+%7C+Video+Booth+Rental+Los+Angeles&amp;destination_place_id=undefined&amp;travelmode=bicycling" TargetMode="External"/><Relationship Id="rId665" Type="http://schemas.openxmlformats.org/officeDocument/2006/relationships/hyperlink" Target="https://www.google.com/maps/dir/33.7978736,-118.1226002/33.835649,-118.0405814" TargetMode="External"/><Relationship Id="rId429" Type="http://schemas.openxmlformats.org/officeDocument/2006/relationships/hyperlink" Target="https://maps.google.com?saddr=33.7472869,-118.0108855&amp;daddr=33.835649,-118.0405814" TargetMode="External"/><Relationship Id="rId428" Type="http://schemas.openxmlformats.org/officeDocument/2006/relationships/hyperlink" Target="https://www.google.com/maps/dir/?api=1&amp;origin=Fuji+Japan&amp;origin_place_id=ChIJh0OefQYm3YARtEa0iAoPM8c&amp;destination=Lucky+Frog+Photo+Booth+%7C+Video+Booth+Rental+Los+Angeles&amp;destination_place_id=undefined&amp;travelmode=bicycling" TargetMode="External"/><Relationship Id="rId427" Type="http://schemas.openxmlformats.org/officeDocument/2006/relationships/hyperlink" Target="https://www.google.com/maps/dir/?api=1&amp;origin=Fuji+Japan&amp;origin_place_id=ChIJh0OefQYm3YARtEa0iAoPM8c&amp;destination=Lucky+Frog+Photo+Booth+%7C+Video+Booth+Rental+Los+Angeles&amp;destination_place_id=undefined&amp;travelmode=driving" TargetMode="External"/><Relationship Id="rId669" Type="http://schemas.openxmlformats.org/officeDocument/2006/relationships/hyperlink" Target="https://maps.google.com?saddr=33.75060550000001,-118.0144054&amp;daddr=33.835649,-118.0405814" TargetMode="External"/><Relationship Id="rId660" Type="http://schemas.openxmlformats.org/officeDocument/2006/relationships/hyperlink" Target="https://www.google.com/maps/dir/33.862665,-118.094118/33.835649,-118.0405814" TargetMode="External"/><Relationship Id="rId422" Type="http://schemas.openxmlformats.org/officeDocument/2006/relationships/hyperlink" Target="https://www.google.com/maps/dir/?api=1&amp;origin=Parkers'+Lighthouse&amp;origin_place_id=ChIJ845fqCUx3YARbBeWgWBGpRM&amp;destination=Lucky+Frog+Photo+Booth+%7C+Video+Booth+Rental+Los+Angeles&amp;destination_place_id=undefined&amp;travelmode=driving" TargetMode="External"/><Relationship Id="rId664" Type="http://schemas.openxmlformats.org/officeDocument/2006/relationships/hyperlink" Target="https://maps.google.com?saddr=33.7978736,-118.1226002&amp;daddr=33.835649,-118.0405814" TargetMode="External"/><Relationship Id="rId421" Type="http://schemas.openxmlformats.org/officeDocument/2006/relationships/hyperlink" Target="https://www.google.com/maps/dir/?api=1&amp;origin=Parkers'+Lighthouse&amp;origin_place_id=ChIJ845fqCUx3YARbBeWgWBGpRM&amp;destination=Lucky+Frog+Photo+Booth+%7C+Video+Booth+Rental+Los+Angeles&amp;destination_place_id=undefined&amp;travelmode=best" TargetMode="External"/><Relationship Id="rId663" Type="http://schemas.openxmlformats.org/officeDocument/2006/relationships/hyperlink" Target="https://www.google.com/maps/dir/?api=1&amp;origin=Target&amp;origin_place_id=ChIJ3-aYlO8x3YARjZV0HpFoFn8&amp;destination=Lucky+Frog+Photo+Booth+%7C+Video+Booth+Rental+Los+Angeles&amp;destination_place_id=undefined&amp;travelmode=bicycling" TargetMode="External"/><Relationship Id="rId420" Type="http://schemas.openxmlformats.org/officeDocument/2006/relationships/hyperlink" Target="https://www.google.com/maps/dir/33.8037498,-117.9115952/33.835649,-118.0405814" TargetMode="External"/><Relationship Id="rId662" Type="http://schemas.openxmlformats.org/officeDocument/2006/relationships/hyperlink" Target="https://www.google.com/maps/dir/?api=1&amp;origin=Target&amp;origin_place_id=ChIJ3-aYlO8x3YARjZV0HpFoFn8&amp;destination=Lucky+Frog+Photo+Booth+%7C+Video+Booth+Rental+Los+Angeles&amp;destination_place_id=undefined&amp;travelmode=driving" TargetMode="External"/><Relationship Id="rId661" Type="http://schemas.openxmlformats.org/officeDocument/2006/relationships/hyperlink" Target="https://www.google.com/maps/dir/?api=1&amp;origin=Target&amp;origin_place_id=ChIJ3-aYlO8x3YARjZV0HpFoFn8&amp;destination=Lucky+Frog+Photo+Booth+%7C+Video+Booth+Rental+Los+Angeles&amp;destination_place_id=undefined&amp;travelmode=best" TargetMode="External"/><Relationship Id="rId415" Type="http://schemas.openxmlformats.org/officeDocument/2006/relationships/hyperlink" Target="https://www.google.com/maps/dir/33.7820549,-117.892536/33.835649,-118.0405814" TargetMode="External"/><Relationship Id="rId657" Type="http://schemas.openxmlformats.org/officeDocument/2006/relationships/hyperlink" Target="https://www.google.com/maps/dir/?api=1&amp;origin=Apple+Los+Cerritos&amp;origin_place_id=ChIJ8565_XMt3YAR7HyLbSDC9GE&amp;destination=Lucky+Frog+Photo+Booth+%7C+Video+Booth+Rental+Los+Angeles&amp;destination_place_id=undefined&amp;travelmode=driving" TargetMode="External"/><Relationship Id="rId899" Type="http://schemas.openxmlformats.org/officeDocument/2006/relationships/hyperlink" Target="https://maps.google.com?saddr=33.781666,-117.8926466&amp;daddr=33.835649,-118.0405814" TargetMode="External"/><Relationship Id="rId414" Type="http://schemas.openxmlformats.org/officeDocument/2006/relationships/hyperlink" Target="https://maps.google.com?saddr=33.7820549,-117.892536&amp;daddr=33.835649,-118.0405814" TargetMode="External"/><Relationship Id="rId656" Type="http://schemas.openxmlformats.org/officeDocument/2006/relationships/hyperlink" Target="https://www.google.com/maps/dir/?api=1&amp;origin=Apple+Los+Cerritos&amp;origin_place_id=ChIJ8565_XMt3YAR7HyLbSDC9GE&amp;destination=Lucky+Frog+Photo+Booth+%7C+Video+Booth+Rental+Los+Angeles&amp;destination_place_id=undefined&amp;travelmode=best" TargetMode="External"/><Relationship Id="rId898" Type="http://schemas.openxmlformats.org/officeDocument/2006/relationships/hyperlink" Target="https://www.google.com/maps/dir/?api=1&amp;origin=The+Children's+Place+Outlet&amp;origin_place_id=ChIJl0znByfY3IARZkn5jnFsqE4&amp;destination=Lucky+Frog+Photo+Booth+%7C+Video+Booth+Rental+Los+Angeles&amp;destination_place_id=undefined&amp;travelmode=bicycling" TargetMode="External"/><Relationship Id="rId413" Type="http://schemas.openxmlformats.org/officeDocument/2006/relationships/hyperlink" Target="https://www.google.com/maps/dir/?api=1&amp;origin=L.A.+Italian+Kitchen&amp;origin_place_id=ChIJl0znByfY3IARSXntRDJel9c&amp;destination=Lucky+Frog+Photo+Booth+%7C+Video+Booth+Rental+Los+Angeles&amp;destination_place_id=undefined&amp;travelmode=bicycling" TargetMode="External"/><Relationship Id="rId655" Type="http://schemas.openxmlformats.org/officeDocument/2006/relationships/hyperlink" Target="https://www.google.com/maps/dir/33.8115423,-117.9215877/33.835649,-118.0405814" TargetMode="External"/><Relationship Id="rId897" Type="http://schemas.openxmlformats.org/officeDocument/2006/relationships/hyperlink" Target="https://www.google.com/maps/dir/?api=1&amp;origin=The+Children's+Place+Outlet&amp;origin_place_id=ChIJl0znByfY3IARZkn5jnFsqE4&amp;destination=Lucky+Frog+Photo+Booth+%7C+Video+Booth+Rental+Los+Angeles&amp;destination_place_id=undefined&amp;travelmode=driving" TargetMode="External"/><Relationship Id="rId412" Type="http://schemas.openxmlformats.org/officeDocument/2006/relationships/hyperlink" Target="https://www.google.com/maps/dir/?api=1&amp;origin=L.A.+Italian+Kitchen&amp;origin_place_id=ChIJl0znByfY3IARSXntRDJel9c&amp;destination=Lucky+Frog+Photo+Booth+%7C+Video+Booth+Rental+Los+Angeles&amp;destination_place_id=undefined&amp;travelmode=driving" TargetMode="External"/><Relationship Id="rId654" Type="http://schemas.openxmlformats.org/officeDocument/2006/relationships/hyperlink" Target="https://maps.google.com?saddr=33.8115423,-117.9215877&amp;daddr=33.835649,-118.0405814" TargetMode="External"/><Relationship Id="rId896" Type="http://schemas.openxmlformats.org/officeDocument/2006/relationships/hyperlink" Target="https://www.google.com/maps/dir/?api=1&amp;origin=The+Children's+Place+Outlet&amp;origin_place_id=ChIJl0znByfY3IARZkn5jnFsqE4&amp;destination=Lucky+Frog+Photo+Booth+%7C+Video+Booth+Rental+Los+Angeles&amp;destination_place_id=undefined&amp;travelmode=best" TargetMode="External"/><Relationship Id="rId419" Type="http://schemas.openxmlformats.org/officeDocument/2006/relationships/hyperlink" Target="https://maps.google.com?saddr=33.8037498,-117.9115952&amp;daddr=33.835649,-118.0405814" TargetMode="External"/><Relationship Id="rId418" Type="http://schemas.openxmlformats.org/officeDocument/2006/relationships/hyperlink" Target="https://www.google.com/maps/dir/?api=1&amp;origin=Roy's+Restaurant&amp;origin_place_id=ChIJATN5HsPX3IARolkokx19hTE&amp;destination=Lucky+Frog+Photo+Booth+%7C+Video+Booth+Rental+Los+Angeles&amp;destination_place_id=undefined&amp;travelmode=bicycling" TargetMode="External"/><Relationship Id="rId417" Type="http://schemas.openxmlformats.org/officeDocument/2006/relationships/hyperlink" Target="https://www.google.com/maps/dir/?api=1&amp;origin=Roy's+Restaurant&amp;origin_place_id=ChIJATN5HsPX3IARolkokx19hTE&amp;destination=Lucky+Frog+Photo+Booth+%7C+Video+Booth+Rental+Los+Angeles&amp;destination_place_id=undefined&amp;travelmode=driving" TargetMode="External"/><Relationship Id="rId659" Type="http://schemas.openxmlformats.org/officeDocument/2006/relationships/hyperlink" Target="https://maps.google.com?saddr=33.862665,-118.094118&amp;daddr=33.835649,-118.0405814" TargetMode="External"/><Relationship Id="rId416" Type="http://schemas.openxmlformats.org/officeDocument/2006/relationships/hyperlink" Target="https://www.google.com/maps/dir/?api=1&amp;origin=Roy's+Restaurant&amp;origin_place_id=ChIJATN5HsPX3IARolkokx19hTE&amp;destination=Lucky+Frog+Photo+Booth+%7C+Video+Booth+Rental+Los+Angeles&amp;destination_place_id=undefined&amp;travelmode=best" TargetMode="External"/><Relationship Id="rId658" Type="http://schemas.openxmlformats.org/officeDocument/2006/relationships/hyperlink" Target="https://www.google.com/maps/dir/?api=1&amp;origin=Apple+Los+Cerritos&amp;origin_place_id=ChIJ8565_XMt3YAR7HyLbSDC9GE&amp;destination=Lucky+Frog+Photo+Booth+%7C+Video+Booth+Rental+Los+Angeles&amp;destination_place_id=undefined&amp;travelmode=bicycling" TargetMode="External"/><Relationship Id="rId891" Type="http://schemas.openxmlformats.org/officeDocument/2006/relationships/hyperlink" Target="https://www.google.com/maps/dir/?api=1&amp;origin=Original+Parts+Group&amp;origin_place_id=ChIJq9HdK5Uv3YARRdoLzlgyYNU&amp;destination=Lucky+Frog+Photo+Booth+%7C+Video+Booth+Rental+Los+Angeles&amp;destination_place_id=undefined&amp;travelmode=best" TargetMode="External"/><Relationship Id="rId890" Type="http://schemas.openxmlformats.org/officeDocument/2006/relationships/hyperlink" Target="https://www.google.com/maps/dir/33.78239,-117.892365/33.835649,-118.0405814" TargetMode="External"/><Relationship Id="rId411" Type="http://schemas.openxmlformats.org/officeDocument/2006/relationships/hyperlink" Target="https://www.google.com/maps/dir/?api=1&amp;origin=L.A.+Italian+Kitchen&amp;origin_place_id=ChIJl0znByfY3IARSXntRDJel9c&amp;destination=Lucky+Frog+Photo+Booth+%7C+Video+Booth+Rental+Los+Angeles&amp;destination_place_id=undefined&amp;travelmode=best" TargetMode="External"/><Relationship Id="rId653" Type="http://schemas.openxmlformats.org/officeDocument/2006/relationships/hyperlink" Target="https://www.google.com/maps/dir/?api=1&amp;origin=Churros+-+Haunted+Mansion&amp;origin_place_id=ChIJKWK-_tbX3IAREgG8cYpzh80&amp;destination=Lucky+Frog+Photo+Booth+%7C+Video+Booth+Rental+Los+Angeles&amp;destination_place_id=undefined&amp;travelmode=bicycling" TargetMode="External"/><Relationship Id="rId895" Type="http://schemas.openxmlformats.org/officeDocument/2006/relationships/hyperlink" Target="https://www.google.com/maps/dir/33.75526000000001,-118.0879132/33.835649,-118.0405814" TargetMode="External"/><Relationship Id="rId410" Type="http://schemas.openxmlformats.org/officeDocument/2006/relationships/hyperlink" Target="https://www.google.com/maps/dir/33.84488109999999,-118.0008346/33.835649,-118.0405814" TargetMode="External"/><Relationship Id="rId652" Type="http://schemas.openxmlformats.org/officeDocument/2006/relationships/hyperlink" Target="https://www.google.com/maps/dir/?api=1&amp;origin=Churros+-+Haunted+Mansion&amp;origin_place_id=ChIJKWK-_tbX3IAREgG8cYpzh80&amp;destination=Lucky+Frog+Photo+Booth+%7C+Video+Booth+Rental+Los+Angeles&amp;destination_place_id=undefined&amp;travelmode=driving" TargetMode="External"/><Relationship Id="rId894" Type="http://schemas.openxmlformats.org/officeDocument/2006/relationships/hyperlink" Target="https://maps.google.com?saddr=33.75526000000001,-118.0879132&amp;daddr=33.835649,-118.0405814" TargetMode="External"/><Relationship Id="rId651" Type="http://schemas.openxmlformats.org/officeDocument/2006/relationships/hyperlink" Target="https://www.google.com/maps/dir/?api=1&amp;origin=Churros+-+Haunted+Mansion&amp;origin_place_id=ChIJKWK-_tbX3IAREgG8cYpzh80&amp;destination=Lucky+Frog+Photo+Booth+%7C+Video+Booth+Rental+Los+Angeles&amp;destination_place_id=undefined&amp;travelmode=best" TargetMode="External"/><Relationship Id="rId893" Type="http://schemas.openxmlformats.org/officeDocument/2006/relationships/hyperlink" Target="https://www.google.com/maps/dir/?api=1&amp;origin=Original+Parts+Group&amp;origin_place_id=ChIJq9HdK5Uv3YARRdoLzlgyYNU&amp;destination=Lucky+Frog+Photo+Booth+%7C+Video+Booth+Rental+Los+Angeles&amp;destination_place_id=undefined&amp;travelmode=bicycling" TargetMode="External"/><Relationship Id="rId650" Type="http://schemas.openxmlformats.org/officeDocument/2006/relationships/hyperlink" Target="https://www.google.com/maps/dir/33.80665229999999,-117.912121/33.835649,-118.0405814" TargetMode="External"/><Relationship Id="rId892" Type="http://schemas.openxmlformats.org/officeDocument/2006/relationships/hyperlink" Target="https://www.google.com/maps/dir/?api=1&amp;origin=Original+Parts+Group&amp;origin_place_id=ChIJq9HdK5Uv3YARRdoLzlgyYNU&amp;destination=Lucky+Frog+Photo+Booth+%7C+Video+Booth+Rental+Los+Angeles&amp;destination_place_id=undefined&amp;travelmode=driving" TargetMode="External"/><Relationship Id="rId206" Type="http://schemas.openxmlformats.org/officeDocument/2006/relationships/hyperlink" Target="https://www.google.com/maps/dir/?api=1&amp;origin=Plaza+Park&amp;origin_place_id=ChIJH1HOFOfZ3IARSBIIYJPMa0Y&amp;destination=Lucky+Frog+Photo+Booth+%7C+Video+Booth+Rental+Los+Angeles&amp;destination_place_id=undefined&amp;travelmode=best" TargetMode="External"/><Relationship Id="rId448" Type="http://schemas.openxmlformats.org/officeDocument/2006/relationships/hyperlink" Target="https://www.google.com/maps/dir/?api=1&amp;origin=Portillo's+Buena+Park&amp;origin_place_id=ChIJCWNdVNgr3YAR4pLlOt8CfEk&amp;destination=Lucky+Frog+Photo+Booth+%7C+Video+Booth+Rental+Los+Angeles&amp;destination_place_id=undefined&amp;travelmode=bicycling" TargetMode="External"/><Relationship Id="rId205" Type="http://schemas.openxmlformats.org/officeDocument/2006/relationships/hyperlink" Target="https://www.google.com/maps/dir/33.7615487,-118.1561351/33.835649,-118.0405814" TargetMode="External"/><Relationship Id="rId447" Type="http://schemas.openxmlformats.org/officeDocument/2006/relationships/hyperlink" Target="https://www.google.com/maps/dir/?api=1&amp;origin=Portillo's+Buena+Park&amp;origin_place_id=ChIJCWNdVNgr3YAR4pLlOt8CfEk&amp;destination=Lucky+Frog+Photo+Booth+%7C+Video+Booth+Rental+Los+Angeles&amp;destination_place_id=undefined&amp;travelmode=driving" TargetMode="External"/><Relationship Id="rId689" Type="http://schemas.openxmlformats.org/officeDocument/2006/relationships/hyperlink" Target="https://maps.google.com?saddr=33.73735509999999,-117.9151971&amp;daddr=33.835649,-118.0405814" TargetMode="External"/><Relationship Id="rId204" Type="http://schemas.openxmlformats.org/officeDocument/2006/relationships/hyperlink" Target="https://maps.google.com?saddr=33.7615487,-118.1561351&amp;daddr=33.835649,-118.0405814" TargetMode="External"/><Relationship Id="rId446" Type="http://schemas.openxmlformats.org/officeDocument/2006/relationships/hyperlink" Target="https://www.google.com/maps/dir/?api=1&amp;origin=Portillo's+Buena+Park&amp;origin_place_id=ChIJCWNdVNgr3YAR4pLlOt8CfEk&amp;destination=Lucky+Frog+Photo+Booth+%7C+Video+Booth+Rental+Los+Angeles&amp;destination_place_id=undefined&amp;travelmode=best" TargetMode="External"/><Relationship Id="rId688" Type="http://schemas.openxmlformats.org/officeDocument/2006/relationships/hyperlink" Target="https://www.google.com/maps/dir/?api=1&amp;origin=Walmart+Supercenter&amp;origin_place_id=ChIJ12Azg4fY3IARDYWkNtLYgDo&amp;destination=Lucky+Frog+Photo+Booth+%7C+Video+Booth+Rental+Los+Angeles&amp;destination_place_id=undefined&amp;travelmode=bicycling" TargetMode="External"/><Relationship Id="rId203" Type="http://schemas.openxmlformats.org/officeDocument/2006/relationships/hyperlink" Target="https://www.google.com/maps/dir/?api=1&amp;origin=Navy+Memorial&amp;origin_place_id=ChIJc-EBKqsx3YARf7jrj6LWuNU&amp;destination=Lucky+Frog+Photo+Booth+%7C+Video+Booth+Rental+Los+Angeles&amp;destination_place_id=undefined&amp;travelmode=bicycling" TargetMode="External"/><Relationship Id="rId445" Type="http://schemas.openxmlformats.org/officeDocument/2006/relationships/hyperlink" Target="https://www.google.com/maps/dir/33.783688,-117.8905022/33.835649,-118.0405814" TargetMode="External"/><Relationship Id="rId687" Type="http://schemas.openxmlformats.org/officeDocument/2006/relationships/hyperlink" Target="https://www.google.com/maps/dir/?api=1&amp;origin=Walmart+Supercenter&amp;origin_place_id=ChIJ12Azg4fY3IARDYWkNtLYgDo&amp;destination=Lucky+Frog+Photo+Booth+%7C+Video+Booth+Rental+Los+Angeles&amp;destination_place_id=undefined&amp;travelmode=driving" TargetMode="External"/><Relationship Id="rId209" Type="http://schemas.openxmlformats.org/officeDocument/2006/relationships/hyperlink" Target="https://maps.google.com?saddr=33.7878618,-117.853114&amp;daddr=33.835649,-118.0405814" TargetMode="External"/><Relationship Id="rId208" Type="http://schemas.openxmlformats.org/officeDocument/2006/relationships/hyperlink" Target="https://www.google.com/maps/dir/?api=1&amp;origin=Plaza+Park&amp;origin_place_id=ChIJH1HOFOfZ3IARSBIIYJPMa0Y&amp;destination=Lucky+Frog+Photo+Booth+%7C+Video+Booth+Rental+Los+Angeles&amp;destination_place_id=undefined&amp;travelmode=bicycling" TargetMode="External"/><Relationship Id="rId207" Type="http://schemas.openxmlformats.org/officeDocument/2006/relationships/hyperlink" Target="https://www.google.com/maps/dir/?api=1&amp;origin=Plaza+Park&amp;origin_place_id=ChIJH1HOFOfZ3IARSBIIYJPMa0Y&amp;destination=Lucky+Frog+Photo+Booth+%7C+Video+Booth+Rental+Los+Angeles&amp;destination_place_id=undefined&amp;travelmode=driving" TargetMode="External"/><Relationship Id="rId449" Type="http://schemas.openxmlformats.org/officeDocument/2006/relationships/hyperlink" Target="https://maps.google.com?saddr=33.84641409999999,-117.9871864&amp;daddr=33.835649,-118.0405814" TargetMode="External"/><Relationship Id="rId440" Type="http://schemas.openxmlformats.org/officeDocument/2006/relationships/hyperlink" Target="https://www.google.com/maps/dir/33.8000325,-117.9158308/33.835649,-118.0405814" TargetMode="External"/><Relationship Id="rId682" Type="http://schemas.openxmlformats.org/officeDocument/2006/relationships/hyperlink" Target="https://www.google.com/maps/dir/?api=1&amp;origin=H&amp;M&amp;origin_place_id=ChIJl0znByfY3IAR08KRS4mg73E&amp;destination=Lucky+Frog+Photo+Booth+%7C+Video+Booth+Rental+Los+Angeles&amp;destination_place_id=undefined&amp;travelmode=driving" TargetMode="External"/><Relationship Id="rId681" Type="http://schemas.openxmlformats.org/officeDocument/2006/relationships/hyperlink" Target="https://www.google.com/maps/dir/?api=1&amp;origin=H&amp;M&amp;origin_place_id=ChIJl0znByfY3IAR08KRS4mg73E&amp;destination=Lucky+Frog+Photo+Booth+%7C+Video+Booth+Rental+Los+Angeles&amp;destination_place_id=undefined&amp;travelmode=best" TargetMode="External"/><Relationship Id="rId680" Type="http://schemas.openxmlformats.org/officeDocument/2006/relationships/hyperlink" Target="https://www.google.com/maps/dir/33.8788721,-117.9627064/33.835649,-118.0405814" TargetMode="External"/><Relationship Id="rId202" Type="http://schemas.openxmlformats.org/officeDocument/2006/relationships/hyperlink" Target="https://www.google.com/maps/dir/?api=1&amp;origin=Navy+Memorial&amp;origin_place_id=ChIJc-EBKqsx3YARf7jrj6LWuNU&amp;destination=Lucky+Frog+Photo+Booth+%7C+Video+Booth+Rental+Los+Angeles&amp;destination_place_id=undefined&amp;travelmode=driving" TargetMode="External"/><Relationship Id="rId444" Type="http://schemas.openxmlformats.org/officeDocument/2006/relationships/hyperlink" Target="https://maps.google.com?saddr=33.783688,-117.8905022&amp;daddr=33.835649,-118.0405814" TargetMode="External"/><Relationship Id="rId686" Type="http://schemas.openxmlformats.org/officeDocument/2006/relationships/hyperlink" Target="https://www.google.com/maps/dir/?api=1&amp;origin=Walmart+Supercenter&amp;origin_place_id=ChIJ12Azg4fY3IARDYWkNtLYgDo&amp;destination=Lucky+Frog+Photo+Booth+%7C+Video+Booth+Rental+Los+Angeles&amp;destination_place_id=undefined&amp;travelmode=best" TargetMode="External"/><Relationship Id="rId201" Type="http://schemas.openxmlformats.org/officeDocument/2006/relationships/hyperlink" Target="https://www.google.com/maps/dir/?api=1&amp;origin=Navy+Memorial&amp;origin_place_id=ChIJc-EBKqsx3YARf7jrj6LWuNU&amp;destination=Lucky+Frog+Photo+Booth+%7C+Video+Booth+Rental+Los+Angeles&amp;destination_place_id=undefined&amp;travelmode=best" TargetMode="External"/><Relationship Id="rId443" Type="http://schemas.openxmlformats.org/officeDocument/2006/relationships/hyperlink" Target="https://www.google.com/maps/dir/?api=1&amp;origin=Krispy+Kreme&amp;origin_place_id=ChIJl0znByfY3IARuFkbyEuyldc&amp;destination=Lucky+Frog+Photo+Booth+%7C+Video+Booth+Rental+Los+Angeles&amp;destination_place_id=undefined&amp;travelmode=bicycling" TargetMode="External"/><Relationship Id="rId685" Type="http://schemas.openxmlformats.org/officeDocument/2006/relationships/hyperlink" Target="https://www.google.com/maps/dir/33.7834956,-117.8928594/33.835649,-118.0405814" TargetMode="External"/><Relationship Id="rId200" Type="http://schemas.openxmlformats.org/officeDocument/2006/relationships/hyperlink" Target="https://www.google.com/maps/dir/33.8122384,-117.9178289/33.835649,-118.0405814" TargetMode="External"/><Relationship Id="rId442" Type="http://schemas.openxmlformats.org/officeDocument/2006/relationships/hyperlink" Target="https://www.google.com/maps/dir/?api=1&amp;origin=Krispy+Kreme&amp;origin_place_id=ChIJl0znByfY3IARuFkbyEuyldc&amp;destination=Lucky+Frog+Photo+Booth+%7C+Video+Booth+Rental+Los+Angeles&amp;destination_place_id=undefined&amp;travelmode=driving" TargetMode="External"/><Relationship Id="rId684" Type="http://schemas.openxmlformats.org/officeDocument/2006/relationships/hyperlink" Target="https://maps.google.com?saddr=33.7834956,-117.8928594&amp;daddr=33.835649,-118.0405814" TargetMode="External"/><Relationship Id="rId441" Type="http://schemas.openxmlformats.org/officeDocument/2006/relationships/hyperlink" Target="https://www.google.com/maps/dir/?api=1&amp;origin=Krispy+Kreme&amp;origin_place_id=ChIJl0znByfY3IARuFkbyEuyldc&amp;destination=Lucky+Frog+Photo+Booth+%7C+Video+Booth+Rental+Los+Angeles&amp;destination_place_id=undefined&amp;travelmode=best" TargetMode="External"/><Relationship Id="rId683" Type="http://schemas.openxmlformats.org/officeDocument/2006/relationships/hyperlink" Target="https://www.google.com/maps/dir/?api=1&amp;origin=H&amp;M&amp;origin_place_id=ChIJl0znByfY3IAR08KRS4mg73E&amp;destination=Lucky+Frog+Photo+Booth+%7C+Video+Booth+Rental+Los+Angeles&amp;destination_place_id=undefined&amp;travelmode=bicycling" TargetMode="External"/><Relationship Id="rId437" Type="http://schemas.openxmlformats.org/officeDocument/2006/relationships/hyperlink" Target="https://www.google.com/maps/dir/?api=1&amp;origin=Morton's+The+Steakhouse&amp;origin_place_id=ChIJ094cfd3X3IARJ4rPk_f4w6s&amp;destination=Lucky+Frog+Photo+Booth+%7C+Video+Booth+Rental+Los+Angeles&amp;destination_place_id=undefined&amp;travelmode=driving" TargetMode="External"/><Relationship Id="rId679" Type="http://schemas.openxmlformats.org/officeDocument/2006/relationships/hyperlink" Target="https://maps.google.com?saddr=33.8788721,-117.9627064&amp;daddr=33.835649,-118.0405814" TargetMode="External"/><Relationship Id="rId436" Type="http://schemas.openxmlformats.org/officeDocument/2006/relationships/hyperlink" Target="https://www.google.com/maps/dir/?api=1&amp;origin=Morton's+The+Steakhouse&amp;origin_place_id=ChIJ094cfd3X3IARJ4rPk_f4w6s&amp;destination=Lucky+Frog+Photo+Booth+%7C+Video+Booth+Rental+Los+Angeles&amp;destination_place_id=undefined&amp;travelmode=best" TargetMode="External"/><Relationship Id="rId678" Type="http://schemas.openxmlformats.org/officeDocument/2006/relationships/hyperlink" Target="https://www.google.com/maps/dir/?api=1&amp;origin=Barnes+&amp;+Noble&amp;origin_place_id=ChIJDxHz-kUq3YARRE55WjsC8Zw&amp;destination=Lucky+Frog+Photo+Booth+%7C+Video+Booth+Rental+Los+Angeles&amp;destination_place_id=undefined&amp;travelmode=bicycling" TargetMode="External"/><Relationship Id="rId435" Type="http://schemas.openxmlformats.org/officeDocument/2006/relationships/hyperlink" Target="https://www.google.com/maps/dir/33.764424,-118.1933371/33.835649,-118.0405814" TargetMode="External"/><Relationship Id="rId677" Type="http://schemas.openxmlformats.org/officeDocument/2006/relationships/hyperlink" Target="https://www.google.com/maps/dir/?api=1&amp;origin=Barnes+&amp;+Noble&amp;origin_place_id=ChIJDxHz-kUq3YARRE55WjsC8Zw&amp;destination=Lucky+Frog+Photo+Booth+%7C+Video+Booth+Rental+Los+Angeles&amp;destination_place_id=undefined&amp;travelmode=driving" TargetMode="External"/><Relationship Id="rId434" Type="http://schemas.openxmlformats.org/officeDocument/2006/relationships/hyperlink" Target="https://maps.google.com?saddr=33.764424,-118.1933371&amp;daddr=33.835649,-118.0405814" TargetMode="External"/><Relationship Id="rId676" Type="http://schemas.openxmlformats.org/officeDocument/2006/relationships/hyperlink" Target="https://www.google.com/maps/dir/?api=1&amp;origin=Barnes+&amp;+Noble&amp;origin_place_id=ChIJDxHz-kUq3YARRE55WjsC8Zw&amp;destination=Lucky+Frog+Photo+Booth+%7C+Video+Booth+Rental+Los+Angeles&amp;destination_place_id=undefined&amp;travelmode=best" TargetMode="External"/><Relationship Id="rId439" Type="http://schemas.openxmlformats.org/officeDocument/2006/relationships/hyperlink" Target="https://maps.google.com?saddr=33.8000325,-117.9158308&amp;daddr=33.835649,-118.0405814" TargetMode="External"/><Relationship Id="rId438" Type="http://schemas.openxmlformats.org/officeDocument/2006/relationships/hyperlink" Target="https://www.google.com/maps/dir/?api=1&amp;origin=Morton's+The+Steakhouse&amp;origin_place_id=ChIJ094cfd3X3IARJ4rPk_f4w6s&amp;destination=Lucky+Frog+Photo+Booth+%7C+Video+Booth+Rental+Los+Angeles&amp;destination_place_id=undefined&amp;travelmode=bicycling" TargetMode="External"/><Relationship Id="rId671" Type="http://schemas.openxmlformats.org/officeDocument/2006/relationships/hyperlink" Target="https://www.google.com/maps/dir/?api=1&amp;origin=Best+Buy&amp;origin_place_id=ChIJF3mU8HPNwoARVvf6zylrLDA&amp;destination=Lucky+Frog+Photo+Booth+%7C+Video+Booth+Rental+Los+Angeles&amp;destination_place_id=undefined&amp;travelmode=best" TargetMode="External"/><Relationship Id="rId670" Type="http://schemas.openxmlformats.org/officeDocument/2006/relationships/hyperlink" Target="https://www.google.com/maps/dir/33.75060550000001,-118.0144054/33.835649,-118.0405814" TargetMode="External"/><Relationship Id="rId433" Type="http://schemas.openxmlformats.org/officeDocument/2006/relationships/hyperlink" Target="https://www.google.com/maps/dir/?api=1&amp;origin=Cinemark+at+The+Pike+Outlets+and+XD&amp;origin_place_id=ChIJscZmQzox3YARLFXaNbR6-OI&amp;destination=Lucky+Frog+Photo+Booth+%7C+Video+Booth+Rental+Los+Angeles&amp;destination_place_id=undefined&amp;travelmode=bicycling" TargetMode="External"/><Relationship Id="rId675" Type="http://schemas.openxmlformats.org/officeDocument/2006/relationships/hyperlink" Target="https://www.google.com/maps/dir/33.925569,-118.129242/33.835649,-118.0405814" TargetMode="External"/><Relationship Id="rId432" Type="http://schemas.openxmlformats.org/officeDocument/2006/relationships/hyperlink" Target="https://www.google.com/maps/dir/?api=1&amp;origin=Cinemark+at+The+Pike+Outlets+and+XD&amp;origin_place_id=ChIJscZmQzox3YARLFXaNbR6-OI&amp;destination=Lucky+Frog+Photo+Booth+%7C+Video+Booth+Rental+Los+Angeles&amp;destination_place_id=undefined&amp;travelmode=driving" TargetMode="External"/><Relationship Id="rId674" Type="http://schemas.openxmlformats.org/officeDocument/2006/relationships/hyperlink" Target="https://maps.google.com?saddr=33.925569,-118.129242&amp;daddr=33.835649,-118.0405814" TargetMode="External"/><Relationship Id="rId431" Type="http://schemas.openxmlformats.org/officeDocument/2006/relationships/hyperlink" Target="https://www.google.com/maps/dir/?api=1&amp;origin=Cinemark+at+The+Pike+Outlets+and+XD&amp;origin_place_id=ChIJscZmQzox3YARLFXaNbR6-OI&amp;destination=Lucky+Frog+Photo+Booth+%7C+Video+Booth+Rental+Los+Angeles&amp;destination_place_id=undefined&amp;travelmode=best" TargetMode="External"/><Relationship Id="rId673" Type="http://schemas.openxmlformats.org/officeDocument/2006/relationships/hyperlink" Target="https://www.google.com/maps/dir/?api=1&amp;origin=Best+Buy&amp;origin_place_id=ChIJF3mU8HPNwoARVvf6zylrLDA&amp;destination=Lucky+Frog+Photo+Booth+%7C+Video+Booth+Rental+Los+Angeles&amp;destination_place_id=undefined&amp;travelmode=bicycling" TargetMode="External"/><Relationship Id="rId430" Type="http://schemas.openxmlformats.org/officeDocument/2006/relationships/hyperlink" Target="https://www.google.com/maps/dir/33.7472869,-118.0108855/33.835649,-118.0405814" TargetMode="External"/><Relationship Id="rId672" Type="http://schemas.openxmlformats.org/officeDocument/2006/relationships/hyperlink" Target="https://www.google.com/maps/dir/?api=1&amp;origin=Best+Buy&amp;origin_place_id=ChIJF3mU8HPNwoARVvf6zylrLDA&amp;destination=Lucky+Frog+Photo+Booth+%7C+Video+Booth+Rental+Los+Angeles&amp;destination_place_id=undefined&amp;travelmode=driving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47" width="6.38"/>
  </cols>
  <sheetData>
    <row r="1" ht="300.0" customHeight="1">
      <c r="A1" s="1" t="str">
        <f>HYPERLINK("https://drive.google.com/uc?export=view&amp;id=1GNNTrtG1i7mRfm4Vh3Ror3GMYBEAjmnh",IMAGE("https://drive.google.com/uc?export=view&amp;id=1GNNTrtG1i7mRfm4Vh3Ror3GMYBEAjmnh",1))</f>
        <v/>
      </c>
      <c r="E1" s="1" t="str">
        <f>HYPERLINK("https://drive.google.com/uc?export=view&amp;id=17HabVTN2Tt43hvt9_LeBXIDP6j7i-uAg",IMAGE("https://drive.google.com/uc?export=view&amp;id=17HabVTN2Tt43hvt9_LeBXIDP6j7i-uAg",1))</f>
        <v/>
      </c>
    </row>
    <row r="2" ht="37.5" customHeight="1">
      <c r="A2" s="1" t="str">
        <f>HYPERLINK("https://www.google.com/maps?ll=@33.835649,-118.0405814&amp;z=9&amp;cid=16862447101126945061", IMAGE("https://api.qrserver.com/v1/create-qr-code/?size=50x50&amp;data=https://www.google.com/maps?ll=@33.835649,-118.0405814&amp;z=9&amp;cid=16862447101126945061",1))</f>
        <v/>
      </c>
      <c r="B2" s="1" t="str">
        <f>HYPERLINK("https://www.google.com/maps/place/Lucky+Frog+Photo+Booth+%7C+Video+Booth+Rental+Los+Angeles/@33.8356491,-118.0405814,9z/data=!3m1!4b1!4m5!3m4!1s0xaf59245327c844a1:0xea03724c227ca925!8m2!3d33.835649!4d-118.0405814?shorturl=1",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?shorturl=1",1))</f>
        <v/>
      </c>
      <c r="C2" s="1" t="str">
        <f>HYPERLINK("https://www.google.com/maps/@33.835649,-118.0405814,9?ucbcb=1&amp;cid=16862447101126945061&amp;entry=ttu", IMAGE("https://api.qrserver.com/v1/create-qr-code/?size=50x50&amp;data=https://www.google.com/maps/@33.835649,-118.0405814,9?ucbcb=1&amp;cid=16862447101126945061&amp;entry=ttu",1))</f>
        <v/>
      </c>
      <c r="D2" s="1" t="str">
        <f>HYPERLINK("https://www.google.com/maps?cid=16862447101126945061", IMAGE("https://api.qrserver.com/v1/create-qr-code/?size=50x50&amp;data=https://www.google.com/maps?cid=16862447101126945061",1))</f>
        <v/>
      </c>
      <c r="E2" s="1" t="str">
        <f>HYPERLINK("https://www.google.com/maps/dir//33.835649,-118.0405814/@33.835649,-118.0405814,9?ucbcb=1&amp;entry=ttu", IMAGE("https://api.qrserver.com/v1/create-qr-code/?size=50x50&amp;data=https://www.google.com/maps/dir//33.835649,-118.0405814/@33.835649,-118.0405814,9?ucbcb=1&amp;entry=ttu",1))</f>
        <v/>
      </c>
      <c r="F2" s="1" t="str">
        <f>HYPERLINK("https://www.google.com/maps/dir/33.835649,-118.0405814/@33.835649,-118.0405814,9?ucbcb=1&amp;entry=ttu", IMAGE("https://api.qrserver.com/v1/create-qr-code/?size=50x50&amp;data=https://www.google.com/maps/dir/33.835649,-118.0405814/@33.835649,-118.0405814,9?ucbcb=1&amp;entry=ttu",1))</f>
        <v/>
      </c>
      <c r="G2" s="1" t="str">
        <f>HYPERLINK("https://www.google.com/maps/@?api=1&amp;map_action=pano&amp;viewpoint=33.835649%2C-118.0405814", IMAGE("https://api.qrserver.com/v1/create-qr-code/?size=50x50&amp;data=https://www.google.com/maps/@?api=1&amp;map_action=pano&amp;viewpoint=33.835649%2C-118.0405814",1))</f>
        <v/>
      </c>
      <c r="H2" s="1" t="str">
        <f>HYPERLINK("https://www.google.com/maps/@?api=1&amp;map_action=map&amp;center=33.835649%2C-118.0405814&amp;zoom=9&amp;basemap=satellite", IMAGE("https://api.qrserver.com/v1/create-qr-code/?size=50x50&amp;data=https://www.google.com/maps/@?api=1&amp;map_action=map&amp;center=33.835649%2C-118.0405814&amp;zoom=9&amp;basemap=satellite",1))</f>
        <v/>
      </c>
      <c r="I2" s="1" t="str">
        <f>HYPERLINK("https://www.google.com/maps/@?api=1&amp;map_action=map&amp;center=33.835649%2C-118.0405814&amp;zoom=9&amp;basemap=satellite&amp;layer=traffic", IMAGE("https://api.qrserver.com/v1/create-qr-code/?size=50x50&amp;data=https://www.google.com/maps/@?api=1&amp;map_action=map&amp;center=33.835649%2C-118.0405814&amp;zoom=9&amp;basemap=satellite&amp;layer=traffic",1))</f>
        <v/>
      </c>
      <c r="J2" s="1" t="str">
        <f>HYPERLINK("https://www.google.com/maps/dir///@33.835649,-118.0405814,9z?entry=ttu", IMAGE("https://api.qrserver.com/v1/create-qr-code/?size=50x50&amp;data=https://www.google.com/maps/dir///@33.835649,-118.0405814,9z?entry=ttu",1))</f>
        <v/>
      </c>
      <c r="K2" s="1" t="str">
        <f>HYPERLINK("https://www.google.com/maps/place/Lucky+Frog+Photo+Booth+%7C+Video+Booth+Rental+Los+Angeles/@33.8356491,-118.0405814,9z/data=!3m1!1e3!3m1!4b1!4m5!3m4!1s0xaf59245327c844a1:0xea03724c227ca925!8m2!3d33.835649!4d-118.0405814?shorturl=1", IMAGE("https://api.qrserver.com/v1/create-qr-code/?size=50x50&amp;data=https://www.google.com/maps/place/Lucky+Frog+Photo+Booth+%7C+Video+Booth+Rental+Los+Angeles/@33.8356491,-118.0405814,9z/data=!3m1!1e3!3m1!4b1!4m5!3m4!1s0xaf59245327c844a1:0xea03724c227ca925!8m2!3"&amp;"d33.835649!4d-118.0405814?shorturl=1",1))</f>
        <v/>
      </c>
      <c r="L2" s="1" t="str">
        <f>HYPERLINK("https://www.google.com/maps/place/Lucky+Frog+Photo+Booth+%7C+Video+Booth+Rental+Los+Angeles/@33.8356491,-118.0405814,9z/data=!3m1!4b1!4m5!3m4!1s0xaf59245327c844a1:0xea03724c227ca925!8m2!3d33.835649!4d-118.0405814!5m1!1e1?shorturl=1",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1?shorturl=1",1))</f>
        <v/>
      </c>
      <c r="M2" s="1" t="str">
        <f>HYPERLINK("https://www.google.com/maps/place/Lucky+Frog+Photo+Booth+%7C+Video+Booth+Rental+Los+Angeles/@33.8356491,-118.0405814,9z/data=!3m1!4b1!4m5!3m4!1s0xaf59245327c844a1:0xea03724c227ca925!8m2!3d33.835649!4d-118.0405814!5m1!1e2?shorturl=1",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2?shorturl=1",1))</f>
        <v/>
      </c>
      <c r="N2" s="1" t="str">
        <f>HYPERLINK("https://www.google.com/maps/place/Lucky+Frog+Photo+Booth+%7C+Video+Booth+Rental+Los+Angeles/@33.8356491,-118.0405814,9z/data=!3m1!4b1!4m5!3m4!1s0xaf59245327c844a1:0xea03724c227ca925!8m2!3d33.835649!4d-118.0405814!5m1!1e3?shorturl=1",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3?shorturl=1",1))</f>
        <v/>
      </c>
      <c r="O2" s="1" t="str">
        <f>HYPERLINK("https://www.google.com/maps/place/Lucky+Frog+Photo+Booth+%7C+Video+Booth+Rental+Los+Angeles/@33.8356491,-118.0405814,9z/data=!3m1!4b1!4m5!3m4!1s0xaf59245327c844a1:0xea03724c227ca925!8m2!3d33.835649!4d-118.0405814!5m1!1e4?shorturl=1",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4?shorturl=1",1))</f>
        <v/>
      </c>
      <c r="P2" s="1" t="str">
        <f>HYPERLINK("https://www.google.com/maps/place/Lucky+Frog+Photo+Booth+%7C+Video+Booth+Rental+Los+Angeles/@33.8356491,-118.0405814,9z/data=!3m1!4b1!4m5!3m4!1s0xaf59245327c844a1:0xea03724c227ca925!8m2!3d33.835649!4d-118.0405814!5m1!1e5?shorturl=1",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5?shorturl=1",1))</f>
        <v/>
      </c>
      <c r="Q2" s="1" t="str">
        <f>HYPERLINK("https://www.google.com/maps/place/Lucky+Frog+Photo+Booth+%7C+Video+Booth+Rental+Los+Angeles/@33.8356491,-118.0405814,9z/data=!3m1!4b1!4m5!3m4!1s0xaf59245327c844a1:0xea03724c227ca925!8m2!3d33.835649!4d-118.0405814!5m1!1e8?shorturl=1",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8?shorturl=1",1))</f>
        <v/>
      </c>
      <c r="R2" s="1" t="str">
        <f>HYPERLINK("https://www.google.com/maps/place/Lucky+Frog+Photo+Booth+%7C+Video+Booth+Rental+Los+Angeles/@33.8356491,-118.0405814,9z/data=!3m1!4b1!4m5!3m4!1s0xaf59245327c844a1:0xea03724c227ca925!8m2!3d33.835649!4d-118.0405814!5m1!1e9?shorturl=1",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1!1e9?shorturl=1",1))</f>
        <v/>
      </c>
      <c r="S2" s="1" t="str">
        <f>HYPERLINK("https://www.google.com/maps/place/Lucky+Frog+Photo+Booth+%7C+Video+Booth+Rental+Los+Angeles/@33.8356491,-118.0405814,9z/data=!3m1!4b1!4m5!3m4!1s0xaf59245327c844a1:0xea03724c227ca925!8m2!3d33.835649!4d-118.0405814!5m2!1e2!1e4?shorturl=1",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2!1e2!1e4?shorturl=1",1))</f>
        <v/>
      </c>
      <c r="T2" s="1" t="str">
        <f>HYPERLINK("https://www.google.com/maps/place/Lucky+Frog+Photo+Booth+%7C+Video+Booth+Rental+Los+Angeles/@33.8356491,-118.0405814,9z/data=!3m1!4b1!4m5!3m4!1s0xaf59245327c844a1:0xea03724c227ca925!8m2!3d33.835649!4d-118.0405814!5m2!1e1!1e4?shorturl=1",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2!1e1!1e4?shorturl=1",1))</f>
        <v/>
      </c>
      <c r="U2" s="1" t="str">
        <f>HYPERLINK("https://www.google.com/maps/place/Lucky+Frog+Photo+Booth+%7C+Video+Booth+Rental+Los+Angeles/@33.8356491,-118.0405814,9z/data=!3m1!4b1!4m5!3m4!1s0xaf59245327c844a1:0xea03724c227ca925!8m2!3d33.835649!4d-118.0405814!5m3!1e2!1e4!1e5?shorturl=1",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3!1e2!1e4!1e5?shorturl=1",1))</f>
        <v/>
      </c>
      <c r="V2" s="1" t="str">
        <f>HYPERLINK("https://www.google.com/maps/place/Lucky+Frog+Photo+Booth+%7C+Video+Booth+Rental+Los+Angeles/@33.8356491,-118.0405814,9z/data=!3m1!4b1!4m5!3m4!1s0xaf59245327c844a1:0xea03724c227ca925!8m2!3d33.835649!4d-118.0405814!5m3!1e1!1e4!1e5?shorturl=1", IMAGE("https://api.qrserver.com/v1/create-qr-code/?size=50x50&amp;data=https://www.google.com/maps/place/Lucky+Frog+Photo+Booth+%7C+Video+Booth+Rental+Los+Angeles/@33.8356491,-118.0405814,9z/data=!3m1!4b1!4m5!3m4!1s0xaf59245327c844a1:0xea03724c227ca925!8m2!3d33.8356"&amp;"49!4d-118.0405814!5m3!1e1!1e4!1e5?shorturl=1",1))</f>
        <v/>
      </c>
      <c r="W2" s="1" t="str">
        <f>HYPERLINK("https://drive.google.com/drive/folders/1GnZOxwnYBTHd2RIrnPs5EZQmQiwWFk1I", IMAGE("https://api.qrserver.com/v1/create-qr-code/?size=50x50&amp;data=https://drive.google.com/drive/folders/1GnZOxwnYBTHd2RIrnPs5EZQmQiwWFk1I",1))</f>
        <v/>
      </c>
      <c r="X2" s="1" t="str">
        <f>HYPERLINK("https://docs.google.com/spreadsheet/pub?key=1JdQqrAb1OruVN9aK05QCfgJbEMkbSg1713oA0PfP87s", IMAGE("https://api.qrserver.com/v1/create-qr-code/?size=50x50&amp;data=https://docs.google.com/spreadsheet/pub?key=1JdQqrAb1OruVN9aK05QCfgJbEMkbSg1713oA0PfP87s",1))</f>
        <v/>
      </c>
      <c r="Y2" s="1" t="str">
        <f>HYPERLINK("https://docs.google.com/spreadsheets/d/1JdQqrAb1OruVN9aK05QCfgJbEMkbSg1713oA0PfP87s/pubhtml", IMAGE("https://api.qrserver.com/v1/create-qr-code/?size=50x50&amp;data=https://docs.google.com/spreadsheets/d/1JdQqrAb1OruVN9aK05QCfgJbEMkbSg1713oA0PfP87s/pubhtml",1))</f>
        <v/>
      </c>
      <c r="Z2" s="1" t="str">
        <f>HYPERLINK("https://docs.google.com/spreadsheets/d/1JdQqrAb1OruVN9aK05QCfgJbEMkbSg1713oA0PfP87s/pub", IMAGE("https://api.qrserver.com/v1/create-qr-code/?size=50x50&amp;data=https://docs.google.com/spreadsheets/d/1JdQqrAb1OruVN9aK05QCfgJbEMkbSg1713oA0PfP87s/pub",1))</f>
        <v/>
      </c>
      <c r="AA2" s="1" t="str">
        <f>HYPERLINK("https://docs.google.com/spreadsheets/d/1JdQqrAb1OruVN9aK05QCfgJbEMkbSg1713oA0PfP87s/view", IMAGE("https://api.qrserver.com/v1/create-qr-code/?size=50x50&amp;data=https://docs.google.com/spreadsheets/d/1JdQqrAb1OruVN9aK05QCfgJbEMkbSg1713oA0PfP87s/view",1))</f>
        <v/>
      </c>
      <c r="AB2" s="1" t="str">
        <f>HYPERLINK("https://www.google.com/maps/place/Lucky+Frog+Photo+Booth+%7C+Video+Booth+Rental+Los+Angeles/@33.835649,-118.0405814,14z/data=!3m1!4b1!4m5!3m4!1s0xaf59245327c844a1:0xea03724c227ca925!8m2!3d33.835649!4d-118.0405814?shorturl=1", IMAGE("https://api.qrserver.com/v1/create-qr-code/?size=50x50&amp;data=https://www.google.com/maps/place/Lucky+Frog+Photo+Booth+%7C+Video+Booth+Rental+Los+Angeles/@33.835649,-118.0405814,14z/data=!3m1!4b1!4m5!3m4!1s0xaf59245327c844a1:0xea03724c227ca925!8m2!3d33.8356"&amp;"49!4d-118.0405814?shorturl=1",1))</f>
        <v/>
      </c>
      <c r="AC2" s="1" t="str">
        <f>HYPERLINK("https://www.google.com/maps/place/Lucky+Frog+Photo+Booth+%7C+Video+Booth+Rental+Los+Angeles/@33.8377190,-118.0405814,15z/data=!3m1!4b1!4m5!3m4!1s0xaf59245327c844a1:0xea03724c227ca925!8m2!3d33.835649!4d-118.0405814?shorturl=1",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33.8377190,-118.0405814,15z/data=!3m1!4b1!4m5!3m4!1s0xaf59245327c844a1:0xea03724c227ca925!8m2!3d33.835"&amp;"649!4d-118.0405814?shorturl=1",1))</f>
        <v/>
      </c>
      <c r="AD2" s="1" t="str">
        <f>HYPERLINK("https://www.google.com/maps/place/Lucky+Frog+Photo+Booth+%7C+Video+Booth+Rental+Los+Angeles/@33.8407990,-118.0405814,17z/data=!3m1!4b1!4m5!3m4!1s0xaf59245327c844a1:0xea03724c227ca925!8m2!3d33.835649!4d-118.0405814?shorturl=1", IMAGE("https://api.qrserver.com/v1/create-qr-code/?size=50x50&amp;data=https://www.google.com/maps/place/Lucky+Frog+Photo+Booth+%7C+Video+Booth+Rental+Los+Angeles/@33.8407990,-118.0405814,17z/data=!3m1!4b1!4m5!3m4!1s0xaf59245327c844a1:0xea03724c227ca925!8m2!3d33.835"&amp;"649!4d-118.0405814?shorturl=1",1))</f>
        <v/>
      </c>
      <c r="AE2" s="1" t="str">
        <f>HYPERLINK("https://www.google.com/maps/place/Lucky+Frog+Photo+Booth+%7C+Video+Booth+Rental+Los+Angeles/@33.8443090,-118.0405814,15z/data=!3m1!4b1!4m5!3m4!1s0xaf59245327c844a1:0xea03724c227ca925!8m2!3d33.835649!4d-118.0405814?shorturl=1",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33.8443090,-118.0405814,15z/data=!3m1!4b1!4m5!3m4!1s0xaf59245327c844a1:0xea03724c227ca925!8m2!3d33.835"&amp;"649!4d-118.0405814?shorturl=1",1))</f>
        <v/>
      </c>
      <c r="AF2" s="1" t="str">
        <f>HYPERLINK("https://www.google.com/maps/place/Lucky+Frog+Photo+Booth+%7C+Video+Booth+Rental+Los+Angeles/@33.8460290,-118.0405814,17z/data=!3m1!4b1!4m5!3m4!1s0xaf59245327c844a1:0xea03724c227ca925!8m2!3d33.835649!4d-118.0405814?shorturl=1", IMAGE("https://api.qrserver.com/v1/create-qr-code/?size=50x50&amp;data=https://www.google.com/maps/place/Lucky+Frog+Photo+Booth+%7C+Video+Booth+Rental+Los+Angeles/@33.8460290,-118.0405814,17z/data=!3m1!4b1!4m5!3m4!1s0xaf59245327c844a1:0xea03724c227ca925!8m2!3d33.835"&amp;"649!4d-118.0405814?shorturl=1",1))</f>
        <v/>
      </c>
      <c r="AG2" s="1" t="str">
        <f>HYPERLINK("https://www.google.com/maps/place/Lucky+Frog+Photo+Booth+%7C+Video+Booth+Rental+Los+Angeles/@33.8481690,-118.0405814,18z/data=!3m1!4b1!4m5!3m4!1s0xaf59245327c844a1:0xea03724c227ca925!8m2!3d33.835649!4d-118.0405814?shorturl=1", IMAGE("https://api.qrserver.com/v1/create-qr-code/?size=50x50&amp;data=https://www.google.com/maps/place/Lucky+Frog+Photo+Booth+%7C+Video+Booth+Rental+Los+Angeles/@33.8481690,-118.0405814,18z/data=!3m1!4b1!4m5!3m4!1s0xaf59245327c844a1:0xea03724c227ca925!8m2!3d33.835"&amp;"649!4d-118.0405814?shorturl=1",1))</f>
        <v/>
      </c>
      <c r="AH2" s="1" t="str">
        <f>HYPERLINK("https://www.google.com/maps/place/Lucky+Frog+Photo+Booth+%7C+Video+Booth+Rental+Los+Angeles/@33.8496990,-118.0405814,15z/data=!3m1!4b1!4m5!3m4!1s0xaf59245327c844a1:0xea03724c227ca925!8m2!3d33.835649!4d-118.0405814?shorturl=1",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33.8496990,-118.0405814,15z/data=!3m1!4b1!4m5!3m4!1s0xaf59245327c844a1:0xea03724c227ca925!8m2!3d33.835"&amp;"649!4d-118.0405814?shorturl=1",1))</f>
        <v/>
      </c>
      <c r="AI2" s="1" t="str">
        <f>HYPERLINK("https://www.google.com/maps/place/Lucky+Frog+Photo+Booth+%7C+Video+Booth+Rental+Los+Angeles/@33.8523190,-118.0405814,18z/data=!3m1!4b1!4m5!3m4!1s0xaf59245327c844a1:0xea03724c227ca925!8m2!3d33.835649!4d-118.0405814?shorturl=1", IMAGE("https://api.qrserver.com/v1/create-qr-code/?size=50x50&amp;data=https://www.google.com/maps/place/Lucky+Frog+Photo+Booth+%7C+Video+Booth+Rental+Los+Angeles/@33.8523190,-118.0405814,18z/data=!3m1!4b1!4m5!3m4!1s0xaf59245327c844a1:0xea03724c227ca925!8m2!3d33.835"&amp;"649!4d-118.0405814?shorturl=1",1))</f>
        <v/>
      </c>
      <c r="AJ2" s="1" t="str">
        <f>HYPERLINK("https://www.google.com/maps/place/Lucky+Frog+Photo+Booth+%7C+Video+Booth+Rental+Los+Angeles/@33.8547390,-118.0405814,15z/data=!3m1!4b1!4m5!3m4!1s0xaf59245327c844a1:0xea03724c227ca925!8m2!3d33.835649!4d-118.0405814?shorturl=1",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33.8547390,-118.0405814,15z/data=!3m1!4b1!4m5!3m4!1s0xaf59245327c844a1:0xea03724c227ca925!8m2!3d33.835"&amp;"649!4d-118.0405814?shorturl=1",1))</f>
        <v/>
      </c>
      <c r="AK2" s="1" t="str">
        <f>HYPERLINK("https://www.google.com/maps/place/Lucky+Frog+Photo+Booth+%7C+Video+Booth+Rental+Los+Angeles/@33.8573590,-118.0405814,15z/data=!3m1!4b1!4m5!3m4!1s0xaf59245327c844a1:0xea03724c227ca925!8m2!3d33.835649!4d-118.0405814?shorturl=1",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33.8573590,-118.0405814,15z/data=!3m1!4b1!4m5!3m4!1s0xaf59245327c844a1:0xea03724c227ca925!8m2!3d33.835"&amp;"649!4d-118.0405814?shorturl=1",1))</f>
        <v/>
      </c>
      <c r="AL2" s="1" t="str">
        <f>HYPERLINK("https://www.google.com/maps/place/Lucky+Frog+Photo+Booth+%7C+Video+Booth+Rental+Los+Angeles/@33.8593290,-118.0405814,17z/data=!3m1!4b1!4m5!3m4!1s0xaf59245327c844a1:0xea03724c227ca925!8m2!3d33.835649!4d-118.0405814?shorturl=1", IMAGE("https://api.qrserver.com/v1/create-qr-code/?size=50x50&amp;data=https://www.google.com/maps/place/Lucky+Frog+Photo+Booth+%7C+Video+Booth+Rental+Los+Angeles/@33.8593290,-118.0405814,17z/data=!3m1!4b1!4m5!3m4!1s0xaf59245327c844a1:0xea03724c227ca925!8m2!3d33.835"&amp;"649!4d-118.0405814?shorturl=1",1))</f>
        <v/>
      </c>
      <c r="AM2" s="1" t="str">
        <f>HYPERLINK("https://www.google.com/maps/place/Lucky+Frog+Photo+Booth+%7C+Video+Booth+Rental+Los+Angeles/@33.8616490,-118.0405814,14z/data=!3m1!4b1!4m5!3m4!1s0xaf59245327c844a1:0xea03724c227ca925!8m2!3d33.835649!4d-118.0405814?shorturl=1", IMAGE("https://api.qrserver.com/v1/create-qr-code/?size=50x50&amp;data=https://www.google.com/maps/place/Lucky+Frog+Photo+Booth+%7C+Video+Booth+Rental+Los+Angeles/@33.8616490,-118.0405814,14z/data=!3m1!4b1!4m5!3m4!1s0xaf59245327c844a1:0xea03724c227ca925!8m2!3d33.835"&amp;"649!4d-118.0405814?shorturl=1",1))</f>
        <v/>
      </c>
      <c r="AN2" s="1" t="str">
        <f>HYPERLINK("https://www.google.com/maps/place/Lucky+Frog+Photo+Booth+%7C+Video+Booth+Rental+Los+Angeles/@33.8647590,-118.0405814,18z/data=!3m1!4b1!4m5!3m4!1s0xaf59245327c844a1:0xea03724c227ca925!8m2!3d33.835649!4d-118.0405814?shorturl=1", IMAGE("https://api.qrserver.com/v1/create-qr-code/?size=50x50&amp;data=https://www.google.com/maps/place/Lucky+Frog+Photo+Booth+%7C+Video+Booth+Rental+Los+Angeles/@33.8647590,-118.0405814,18z/data=!3m1!4b1!4m5!3m4!1s0xaf59245327c844a1:0xea03724c227ca925!8m2!3d33.835"&amp;"649!4d-118.0405814?shorturl=1",1))</f>
        <v/>
      </c>
      <c r="AO2" s="1" t="str">
        <f>HYPERLINK("https://www.google.com/maps/place/Lucky+Frog+Photo+Booth+%7C+Video+Booth+Rental+Los+Angeles/@33.8665390,-118.0405814,18z/data=!3m1!4b1!4m5!3m4!1s0xaf59245327c844a1:0xea03724c227ca925!8m2!3d33.835649!4d-118.0405814?shorturl=1", IMAGE("https://api.qrserver.com/v1/create-qr-code/?size=50x50&amp;data=https://www.google.com/maps/place/Lucky+Frog+Photo+Booth+%7C+Video+Booth+Rental+Los+Angeles/@33.8665390,-118.0405814,18z/data=!3m1!4b1!4m5!3m4!1s0xaf59245327c844a1:0xea03724c227ca925!8m2!3d33.835"&amp;"649!4d-118.0405814?shorturl=1",1))</f>
        <v/>
      </c>
      <c r="AP2" s="1" t="str">
        <f>HYPERLINK("https://www.google.com/maps/place/Lucky+Frog+Photo+Booth+%7C+Video+Booth+Rental+Los+Angeles/@33.8693990,-118.0405814,14z/data=!3m1!4b1!4m5!3m4!1s0xaf59245327c844a1:0xea03724c227ca925!8m2!3d33.835649!4d-118.0405814?shorturl=1", IMAGE("https://api.qrserver.com/v1/create-qr-code/?size=50x50&amp;data=https://www.google.com/maps/place/Lucky+Frog+Photo+Booth+%7C+Video+Booth+Rental+Los+Angeles/@33.8693990,-118.0405814,14z/data=!3m1!4b1!4m5!3m4!1s0xaf59245327c844a1:0xea03724c227ca925!8m2!3d33.835"&amp;"649!4d-118.0405814?shorturl=1",1))</f>
        <v/>
      </c>
      <c r="AQ2" s="1" t="str">
        <f>HYPERLINK("https://www.google.com/maps/place/Lucky+Frog+Photo+Booth+%7C+Video+Booth+Rental+Los+Angeles/@33.8719890,-118.0405814,16z/data=!3m1!4b1!4m5!3m4!1s0xaf59245327c844a1:0xea03724c227ca925!8m2!3d33.835649!4d-118.0405814?shorturl=1", IMAGE("https://api.qrserver.com/v1/create-qr-code/?size=50x50&amp;data=https://www.google.com/maps/place/Lucky+Frog+Photo+Booth+%7C+Video+Booth+Rental+Los+Angeles/@33.8719890,-118.0405814,16z/data=!3m1!4b1!4m5!3m4!1s0xaf59245327c844a1:0xea03724c227ca925!8m2!3d33.835"&amp;"649!4d-118.0405814?shorturl=1",1))</f>
        <v/>
      </c>
      <c r="AR2" s="1" t="str">
        <f>HYPERLINK("https://www.google.com/maps/place/Lucky+Frog+Photo+Booth+%7C+Video+Booth+Rental+Los+Angeles/@33.8743390,-118.0405814,15z/data=!3m1!4b1!4m5!3m4!1s0xaf59245327c844a1:0xea03724c227ca925!8m2!3d33.835649!4d-118.0405814?shorturl=1",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33.8743390,-118.0405814,15z/data=!3m1!4b1!4m5!3m4!1s0xaf59245327c844a1:0xea03724c227ca925!8m2!3d33.835"&amp;"649!4d-118.0405814?shorturl=1",1))</f>
        <v/>
      </c>
      <c r="AS2" s="1" t="str">
        <f>HYPERLINK("https://www.google.com/maps/place/Lucky+Frog+Photo+Booth+%7C+Video+Booth+Rental+Los+Angeles/@33.8766590,-118.0405814,15z/data=!3m1!4b1!4m5!3m4!1s0xaf59245327c844a1:0xea03724c227ca925!8m2!3d33.835649!4d-118.0405814?shorturl=1", IMAGE("https://api.qrserver.com/v1/create-qr-code/?size=50x50&amp;data=https://www.google.com/maps/place/Lucky+Frog+Photo+Booth+%7C+Video+Booth+Rental+Los+Angeles/@33.8766590,-118.0405814,15z/data=!3m1!4b1!4m5!3m4!1s0xaf59245327c844a1:0xea03724c227ca925!8m2!3d33.835"&amp;"649!4d-118.0405814?shorturl=1",1))</f>
        <v/>
      </c>
      <c r="AT2" s="1" t="str">
        <f>HYPERLINK("https://www.google.com/maps/place/Lucky+Frog+Photo+Booth+%7C+Video+Booth+Rental+Los+Angeles/@33.8785290,-118.0405814,17z/data=!3m1!4b1!4m5!3m4!1s0xaf59245327c844a1:0xea03724c227ca925!8m2!3d33.835649!4d-118.0405814?shorturl=1", IMAGE("https://api.qrserver.com/v1/create-qr-code/?size=50x50&amp;data=https://www.google.com/maps/place/Lucky+Frog+Photo+Booth+%7C+Video+Booth+Rental+Los+Angeles/@33.8785290,-118.0405814,17z/data=!3m1!4b1!4m5!3m4!1s0xaf59245327c844a1:0xea03724c227ca925!8m2!3d33.835"&amp;"649!4d-118.0405814?shorturl=1",1))</f>
        <v/>
      </c>
      <c r="AU2" s="1" t="str">
        <f>HYPERLINK("https://www.google.com/maps/place/Lucky+Frog+Photo+Booth+%7C+Video+Booth+Rental+Los+Angeles/@33.8810790,-118.0405814,17z/data=!3m1!4b1!4m5!3m4!1s0xaf59245327c844a1:0xea03724c227ca925!8m2!3d33.835649!4d-118.0405814?shorturl=1", IMAGE("https://api.qrserver.com/v1/create-qr-code/?size=50x50&amp;data=https://www.google.com/maps/place/Lucky+Frog+Photo+Booth+%7C+Video+Booth+Rental+Los+Angeles/@33.8810790,-118.0405814,17z/data=!3m1!4b1!4m5!3m4!1s0xaf59245327c844a1:0xea03724c227ca925!8m2!3d33.835"&amp;"649!4d-118.0405814?shorturl=1",1))</f>
        <v/>
      </c>
    </row>
    <row r="3">
      <c r="A3" s="2" t="s">
        <v>0</v>
      </c>
      <c r="B3" s="2" t="s">
        <v>1</v>
      </c>
    </row>
    <row r="4">
      <c r="A4" s="2" t="s">
        <v>2</v>
      </c>
    </row>
    <row r="5">
      <c r="A5" s="2" t="s">
        <v>3</v>
      </c>
    </row>
    <row r="6">
      <c r="A6" s="2" t="s">
        <v>4</v>
      </c>
    </row>
    <row r="7">
      <c r="A7" s="2" t="s">
        <v>5</v>
      </c>
    </row>
    <row r="8">
      <c r="A8" s="2" t="s">
        <v>6</v>
      </c>
    </row>
    <row r="9">
      <c r="A9" s="2" t="s">
        <v>7</v>
      </c>
    </row>
    <row r="10">
      <c r="A10" s="2" t="s">
        <v>8</v>
      </c>
    </row>
    <row r="11">
      <c r="A11" s="2" t="s">
        <v>9</v>
      </c>
    </row>
    <row r="12">
      <c r="A12" s="2" t="s">
        <v>10</v>
      </c>
    </row>
    <row r="13">
      <c r="A13" s="2" t="s">
        <v>11</v>
      </c>
    </row>
    <row r="14">
      <c r="A14" s="2" t="s">
        <v>12</v>
      </c>
    </row>
    <row r="15">
      <c r="A15" s="2" t="s">
        <v>13</v>
      </c>
    </row>
    <row r="16">
      <c r="A16" s="2" t="s">
        <v>14</v>
      </c>
    </row>
    <row r="17">
      <c r="A17" s="2" t="s">
        <v>15</v>
      </c>
      <c r="B17" s="3" t="s">
        <v>16</v>
      </c>
    </row>
    <row r="18">
      <c r="A18" s="2" t="s">
        <v>17</v>
      </c>
      <c r="B18" s="3" t="s">
        <v>18</v>
      </c>
    </row>
    <row r="19">
      <c r="A19" s="2" t="s">
        <v>19</v>
      </c>
      <c r="B19" s="3" t="s">
        <v>20</v>
      </c>
    </row>
    <row r="20">
      <c r="A20" s="2" t="s">
        <v>21</v>
      </c>
      <c r="B20" s="3" t="s">
        <v>22</v>
      </c>
    </row>
    <row r="21">
      <c r="A21" s="2" t="s">
        <v>23</v>
      </c>
      <c r="B21" s="3" t="s">
        <v>24</v>
      </c>
    </row>
    <row r="22">
      <c r="A22" s="2" t="s">
        <v>25</v>
      </c>
      <c r="B22" s="3" t="s">
        <v>26</v>
      </c>
    </row>
    <row r="23">
      <c r="A23" s="2" t="s">
        <v>27</v>
      </c>
      <c r="B23" s="3" t="s">
        <v>28</v>
      </c>
    </row>
    <row r="24">
      <c r="A24" s="2" t="s">
        <v>29</v>
      </c>
      <c r="B24" s="3" t="s">
        <v>30</v>
      </c>
    </row>
    <row r="25">
      <c r="A25" s="2" t="s">
        <v>31</v>
      </c>
      <c r="B25" s="3" t="s">
        <v>32</v>
      </c>
    </row>
    <row r="26">
      <c r="A26" s="2" t="s">
        <v>33</v>
      </c>
      <c r="B26" s="3" t="s">
        <v>34</v>
      </c>
    </row>
    <row r="27">
      <c r="A27" s="2" t="s">
        <v>35</v>
      </c>
      <c r="B27" s="3" t="s">
        <v>36</v>
      </c>
    </row>
    <row r="28">
      <c r="A28" s="2" t="s">
        <v>37</v>
      </c>
      <c r="B28" s="3" t="s">
        <v>38</v>
      </c>
    </row>
    <row r="29">
      <c r="A29" s="2" t="s">
        <v>39</v>
      </c>
      <c r="B29" s="3" t="s">
        <v>40</v>
      </c>
    </row>
    <row r="30">
      <c r="A30" s="2" t="s">
        <v>41</v>
      </c>
      <c r="B30" s="3" t="s">
        <v>42</v>
      </c>
    </row>
    <row r="31">
      <c r="A31" s="2" t="s">
        <v>43</v>
      </c>
      <c r="B31" s="3" t="s">
        <v>44</v>
      </c>
    </row>
    <row r="32">
      <c r="A32" s="2" t="s">
        <v>45</v>
      </c>
      <c r="B32" s="3" t="s">
        <v>46</v>
      </c>
    </row>
    <row r="33">
      <c r="A33" s="2" t="s">
        <v>47</v>
      </c>
      <c r="B33" s="3" t="s">
        <v>48</v>
      </c>
    </row>
    <row r="34">
      <c r="A34" s="2" t="s">
        <v>49</v>
      </c>
      <c r="B34" s="3" t="s">
        <v>50</v>
      </c>
    </row>
    <row r="35">
      <c r="A35" s="2" t="s">
        <v>51</v>
      </c>
      <c r="B35" s="3" t="s">
        <v>52</v>
      </c>
    </row>
    <row r="36">
      <c r="A36" s="2" t="s">
        <v>53</v>
      </c>
      <c r="B36" s="3" t="s">
        <v>54</v>
      </c>
    </row>
    <row r="37">
      <c r="A37" s="2" t="s">
        <v>55</v>
      </c>
      <c r="B37" s="3" t="s">
        <v>56</v>
      </c>
    </row>
    <row r="38">
      <c r="A38" s="2" t="s">
        <v>57</v>
      </c>
      <c r="B38" s="3" t="s">
        <v>58</v>
      </c>
    </row>
    <row r="39">
      <c r="A39" s="2" t="s">
        <v>59</v>
      </c>
      <c r="B39" s="3" t="s">
        <v>60</v>
      </c>
    </row>
    <row r="40">
      <c r="A40" s="2" t="s">
        <v>61</v>
      </c>
      <c r="B40" s="3" t="s">
        <v>62</v>
      </c>
    </row>
    <row r="41">
      <c r="A41" s="2" t="s">
        <v>63</v>
      </c>
      <c r="B41" s="3" t="s">
        <v>64</v>
      </c>
    </row>
    <row r="42">
      <c r="A42" s="2" t="s">
        <v>65</v>
      </c>
      <c r="B42" s="3" t="s">
        <v>66</v>
      </c>
    </row>
    <row r="43">
      <c r="A43" s="2" t="s">
        <v>67</v>
      </c>
      <c r="B43" s="3" t="s">
        <v>68</v>
      </c>
    </row>
    <row r="44">
      <c r="A44" s="1" t="str">
        <f>HYPERLINK("https://www.google.com/maps/place/Lucky+Frog+Photo+Booth+%7C+Video+Booth+Rental+Los+Angeles/@33.835649,-118.0405814,14z/data=!3m1!4b1!4m5!3m4!1s0xaf59245327c844a1:0xea03724c227ca925!8m2!3d33.835649!4d-118.0405814?shorturl=1","photo booth rental los angeles")</f>
        <v>photo booth rental los angeles</v>
      </c>
      <c r="B44" s="3" t="s">
        <v>69</v>
      </c>
      <c r="C44" s="3" t="s">
        <v>70</v>
      </c>
    </row>
    <row r="45">
      <c r="A45" s="1" t="str">
        <f>HYPERLINK("https://www.google.com/maps/place/Lucky+Frog+Photo+Booth+%7C+Video+Booth+Rental+Los+Angeles/@33.8377190,-118.0405814,15z/data=!3m1!4b1!4m5!3m4!1s0xaf59245327c844a1:0xea03724c227ca925!8m2!3d33.835649!4d-118.0405814?shorturl=1"," photo booth for rent los angeles")</f>
        <v> photo booth for rent los angeles</v>
      </c>
      <c r="B45" s="3" t="s">
        <v>71</v>
      </c>
      <c r="C45" s="3" t="s">
        <v>72</v>
      </c>
    </row>
    <row r="46">
      <c r="A46" s="1" t="str">
        <f>HYPERLINK("https://www.google.com/maps/place/Lucky+Frog+Photo+Booth+%7C+Video+Booth+Rental+Los+Angeles/@33.8407990,-118.0405814,17z/data=!3m1!4b1!4m5!3m4!1s0xaf59245327c844a1:0xea03724c227ca925!8m2!3d33.835649!4d-118.0405814?shorturl=1","photo booth rental in los angeles")</f>
        <v>photo booth rental in los angeles</v>
      </c>
      <c r="B46" s="3" t="s">
        <v>73</v>
      </c>
      <c r="C46" s="3" t="s">
        <v>74</v>
      </c>
    </row>
    <row r="47">
      <c r="A47" s="1" t="str">
        <f>HYPERLINK("https://www.google.com/maps/place/Lucky+Frog+Photo+Booth+%7C+Video+Booth+Rental+Los+Angeles/@33.8443090,-118.0405814,15z/data=!3m1!4b1!4m5!3m4!1s0xaf59245327c844a1:0xea03724c227ca925!8m2!3d33.835649!4d-118.0405814?shorturl=1","affordable photo booth rental los angeles")</f>
        <v>affordable photo booth rental los angeles</v>
      </c>
      <c r="B47" s="3" t="s">
        <v>75</v>
      </c>
      <c r="C47" s="3" t="s">
        <v>76</v>
      </c>
    </row>
    <row r="48">
      <c r="A48" s="1" t="str">
        <f>HYPERLINK("https://www.google.com/maps/place/Lucky+Frog+Photo+Booth+%7C+Video+Booth+Rental+Los+Angeles/@33.8460290,-118.0405814,17z/data=!3m1!4b1!4m5!3m4!1s0xaf59245327c844a1:0xea03724c227ca925!8m2!3d33.835649!4d-118.0405814?shorturl=1","open air photo booth rental los angeles")</f>
        <v>open air photo booth rental los angeles</v>
      </c>
      <c r="B48" s="3" t="s">
        <v>77</v>
      </c>
      <c r="C48" s="3" t="s">
        <v>78</v>
      </c>
    </row>
    <row r="49">
      <c r="A49" s="1" t="str">
        <f>HYPERLINK("https://www.google.com/maps/place/Lucky+Frog+Photo+Booth+%7C+Video+Booth+Rental+Los+Angeles/@33.8481690,-118.0405814,18z/data=!3m1!4b1!4m5!3m4!1s0xaf59245327c844a1:0xea03724c227ca925!8m2!3d33.835649!4d-118.0405814?shorturl=1","photo booth rental in los angeles ca")</f>
        <v>photo booth rental in los angeles ca</v>
      </c>
      <c r="B49" s="3" t="s">
        <v>79</v>
      </c>
      <c r="C49" s="3" t="s">
        <v>80</v>
      </c>
    </row>
    <row r="50">
      <c r="A50" s="1" t="str">
        <f>HYPERLINK("https://www.google.com/maps/place/Lucky+Frog+Photo+Booth+%7C+Video+Booth+Rental+Los+Angeles/@33.8496990,-118.0405814,15z/data=!3m1!4b1!4m5!3m4!1s0xaf59245327c844a1:0xea03724c227ca925!8m2!3d33.835649!4d-118.0405814?shorturl=1","photo booth rental los angeles ca")</f>
        <v>photo booth rental los angeles ca</v>
      </c>
      <c r="B50" s="3" t="s">
        <v>81</v>
      </c>
      <c r="C50" s="3" t="s">
        <v>82</v>
      </c>
    </row>
    <row r="51">
      <c r="A51" s="1" t="str">
        <f>HYPERLINK("https://www.google.com/maps/place/Lucky+Frog+Photo+Booth+%7C+Video+Booth+Rental+Los+Angeles/@33.8523190,-118.0405814,18z/data=!3m1!4b1!4m5!3m4!1s0xaf59245327c844a1:0xea03724c227ca925!8m2!3d33.835649!4d-118.0405814?shorturl=1","cheap photo booth rental los angeles")</f>
        <v>cheap photo booth rental los angeles</v>
      </c>
      <c r="B51" s="3" t="s">
        <v>83</v>
      </c>
      <c r="C51" s="3" t="s">
        <v>84</v>
      </c>
    </row>
    <row r="52">
      <c r="A52" s="1" t="str">
        <f>HYPERLINK("https://www.google.com/maps/place/Lucky+Frog+Photo+Booth+%7C+Video+Booth+Rental+Los+Angeles/@33.8547390,-118.0405814,15z/data=!3m1!4b1!4m5!3m4!1s0xaf59245327c844a1:0xea03724c227ca925!8m2!3d33.835649!4d-118.0405814?shorturl=1","photo booth rentals in los angeles for cheap")</f>
        <v>photo booth rentals in los angeles for cheap</v>
      </c>
      <c r="B52" s="3" t="s">
        <v>85</v>
      </c>
      <c r="C52" s="3" t="s">
        <v>86</v>
      </c>
    </row>
    <row r="53">
      <c r="A53" s="1" t="str">
        <f>HYPERLINK("https://www.google.com/maps/place/Lucky+Frog+Photo+Booth+%7C+Video+Booth+Rental+Los+Angeles/@33.8573590,-118.0405814,15z/data=!3m1!4b1!4m5!3m4!1s0xaf59245327c844a1:0xea03724c227ca925!8m2!3d33.835649!4d-118.0405814?shorturl=1","vintage photo booth rental los angeles")</f>
        <v>vintage photo booth rental los angeles</v>
      </c>
      <c r="B53" s="3" t="s">
        <v>87</v>
      </c>
      <c r="C53" s="3" t="s">
        <v>88</v>
      </c>
    </row>
    <row r="54">
      <c r="A54" s="1" t="str">
        <f>HYPERLINK("https://www.google.com/maps/place/Lucky+Frog+Photo+Booth+%7C+Video+Booth+Rental+Los+Angeles/@33.8593290,-118.0405814,17z/data=!3m1!4b1!4m5!3m4!1s0xaf59245327c844a1:0xea03724c227ca925!8m2!3d33.835649!4d-118.0405814?shorturl=1","wedding photo booth rental los angeles")</f>
        <v>wedding photo booth rental los angeles</v>
      </c>
      <c r="B54" s="3" t="s">
        <v>89</v>
      </c>
      <c r="C54" s="3" t="s">
        <v>90</v>
      </c>
    </row>
    <row r="55">
      <c r="A55" s="1" t="str">
        <f>HYPERLINK("https://www.google.com/maps/place/Lucky+Frog+Photo+Booth+%7C+Video+Booth+Rental+Los+Angeles/@33.8616490,-118.0405814,14z/data=!3m1!4b1!4m5!3m4!1s0xaf59245327c844a1:0xea03724c227ca925!8m2!3d33.835649!4d-118.0405814?shorturl=1","best photo booth rental los angeles")</f>
        <v>best photo booth rental los angeles</v>
      </c>
      <c r="B55" s="3" t="s">
        <v>91</v>
      </c>
      <c r="C55" s="3" t="s">
        <v>92</v>
      </c>
    </row>
    <row r="56">
      <c r="A56" s="1" t="str">
        <f>HYPERLINK("https://www.google.com/maps/place/Lucky+Frog+Photo+Booth+%7C+Video+Booth+Rental+Los+Angeles/@33.8647590,-118.0405814,18z/data=!3m1!4b1!4m5!3m4!1s0xaf59245327c844a1:0xea03724c227ca925!8m2!3d33.835649!4d-118.0405814?shorturl=1","inflatable photo booth rental los angeles")</f>
        <v>inflatable photo booth rental los angeles</v>
      </c>
      <c r="B56" s="3" t="s">
        <v>93</v>
      </c>
      <c r="C56" s="3" t="s">
        <v>94</v>
      </c>
    </row>
    <row r="57">
      <c r="A57" s="1" t="str">
        <f>HYPERLINK("https://www.google.com/maps/place/Lucky+Frog+Photo+Booth+%7C+Video+Booth+Rental+Los+Angeles/@33.8665390,-118.0405814,18z/data=!3m1!4b1!4m5!3m4!1s0xaf59245327c844a1:0xea03724c227ca925!8m2!3d33.835649!4d-118.0405814?shorturl=1","photo booth rental los angeles prices")</f>
        <v>photo booth rental los angeles prices</v>
      </c>
      <c r="B57" s="3" t="s">
        <v>95</v>
      </c>
      <c r="C57" s="3" t="s">
        <v>96</v>
      </c>
    </row>
    <row r="58">
      <c r="A58" s="1" t="str">
        <f>HYPERLINK("https://www.google.com/maps/place/Lucky+Frog+Photo+Booth+%7C+Video+Booth+Rental+Los+Angeles/@33.8693990,-118.0405814,14z/data=!3m1!4b1!4m5!3m4!1s0xaf59245327c844a1:0xea03724c227ca925!8m2!3d33.835649!4d-118.0405814?shorturl=1","gif photo booth rental los angeles")</f>
        <v>gif photo booth rental los angeles</v>
      </c>
      <c r="B58" s="3" t="s">
        <v>97</v>
      </c>
      <c r="C58" s="3" t="s">
        <v>98</v>
      </c>
    </row>
    <row r="59">
      <c r="A59" s="1" t="str">
        <f>HYPERLINK("https://www.google.com/maps/place/Lucky+Frog+Photo+Booth+%7C+Video+Booth+Rental+Los+Angeles/@33.8719890,-118.0405814,16z/data=!3m1!4b1!4m5!3m4!1s0xaf59245327c844a1:0xea03724c227ca925!8m2!3d33.835649!4d-118.0405814?shorturl=1","photo booth rental prices in los angeles")</f>
        <v>photo booth rental prices in los angeles</v>
      </c>
      <c r="B59" s="3" t="s">
        <v>99</v>
      </c>
      <c r="C59" s="3" t="s">
        <v>100</v>
      </c>
    </row>
    <row r="60">
      <c r="A60" s="1" t="str">
        <f>HYPERLINK("https://www.google.com/maps/place/Lucky+Frog+Photo+Booth+%7C+Video+Booth+Rental+Los+Angeles/@33.8743390,-118.0405814,15z/data=!3m1!4b1!4m5!3m4!1s0xaf59245327c844a1:0xea03724c227ca925!8m2!3d33.835649!4d-118.0405814?shorturl=1","black and white photo booth rental los angeles")</f>
        <v>black and white photo booth rental los angeles</v>
      </c>
      <c r="B60" s="3" t="s">
        <v>101</v>
      </c>
      <c r="C60" s="3" t="s">
        <v>102</v>
      </c>
    </row>
    <row r="61">
      <c r="A61" s="1" t="str">
        <f>HYPERLINK("https://www.google.com/maps/place/Lucky+Frog+Photo+Booth+%7C+Video+Booth+Rental+Los+Angeles/@33.8766590,-118.0405814,15z/data=!3m1!4b1!4m5!3m4!1s0xaf59245327c844a1:0xea03724c227ca925!8m2!3d33.835649!4d-118.0405814?shorturl=1","enclosed photo booth rental los angeles")</f>
        <v>enclosed photo booth rental los angeles</v>
      </c>
      <c r="B61" s="3" t="s">
        <v>103</v>
      </c>
      <c r="C61" s="3" t="s">
        <v>104</v>
      </c>
    </row>
    <row r="62">
      <c r="A62" s="1" t="str">
        <f>HYPERLINK("https://www.google.com/maps/place/Lucky+Frog+Photo+Booth+%7C+Video+Booth+Rental+Los+Angeles/@33.8785290,-118.0405814,17z/data=!3m1!4b1!4m5!3m4!1s0xaf59245327c844a1:0xea03724c227ca925!8m2!3d33.835649!4d-118.0405814?shorturl=1","magic mirror photo booth rental los angeles")</f>
        <v>magic mirror photo booth rental los angeles</v>
      </c>
      <c r="B62" s="3" t="s">
        <v>105</v>
      </c>
      <c r="C62" s="3" t="s">
        <v>106</v>
      </c>
    </row>
    <row r="63">
      <c r="A63" s="1" t="str">
        <f>HYPERLINK("https://www.google.com/maps/place/Lucky+Frog+Photo+Booth+%7C+Video+Booth+Rental+Los+Angeles/@33.8810790,-118.0405814,17z/data=!3m1!4b1!4m5!3m4!1s0xaf59245327c844a1:0xea03724c227ca925!8m2!3d33.835649!4d-118.0405814?shorturl=1","photo booth party rental los angeles")</f>
        <v>photo booth party rental los angeles</v>
      </c>
      <c r="B63" s="3" t="s">
        <v>107</v>
      </c>
      <c r="C63" s="3" t="s">
        <v>108</v>
      </c>
    </row>
    <row r="64">
      <c r="A64" s="2" t="s">
        <v>1</v>
      </c>
      <c r="B64" s="3" t="s">
        <v>109</v>
      </c>
    </row>
    <row r="65">
      <c r="A65" s="2" t="s">
        <v>110</v>
      </c>
      <c r="B65" s="3" t="s">
        <v>111</v>
      </c>
    </row>
    <row r="66">
      <c r="A66" s="2" t="s">
        <v>112</v>
      </c>
      <c r="B66" s="3" t="s">
        <v>113</v>
      </c>
    </row>
    <row r="67">
      <c r="A67" s="2" t="s">
        <v>114</v>
      </c>
      <c r="B67" s="3" t="s">
        <v>115</v>
      </c>
    </row>
    <row r="68">
      <c r="A68" s="2" t="s">
        <v>116</v>
      </c>
      <c r="B68" s="3" t="s">
        <v>117</v>
      </c>
    </row>
    <row r="69">
      <c r="A69" s="2" t="s">
        <v>118</v>
      </c>
      <c r="B69" s="3" t="s">
        <v>119</v>
      </c>
    </row>
  </sheetData>
  <mergeCells count="2">
    <mergeCell ref="A1:D1"/>
    <mergeCell ref="E1:H1"/>
  </mergeCells>
  <hyperlinks>
    <hyperlink r:id="rId1" ref="B17"/>
    <hyperlink r:id="rId2" ref="B18"/>
    <hyperlink r:id="rId3" ref="B19"/>
    <hyperlink r:id="rId4" ref="B20"/>
    <hyperlink r:id="rId5" ref="B21"/>
    <hyperlink r:id="rId6" ref="B22"/>
    <hyperlink r:id="rId7" ref="B23"/>
    <hyperlink r:id="rId8" ref="B24"/>
    <hyperlink r:id="rId9" ref="B25"/>
    <hyperlink r:id="rId10" ref="B26"/>
    <hyperlink r:id="rId11" ref="B27"/>
    <hyperlink r:id="rId12" ref="B28"/>
    <hyperlink r:id="rId13" ref="B29"/>
    <hyperlink r:id="rId14" ref="B30"/>
    <hyperlink r:id="rId15" ref="B31"/>
    <hyperlink r:id="rId16" ref="B32"/>
    <hyperlink r:id="rId17" ref="B33"/>
    <hyperlink r:id="rId18" ref="B34"/>
    <hyperlink r:id="rId19" ref="B35"/>
    <hyperlink r:id="rId20" ref="B36"/>
    <hyperlink r:id="rId21" ref="B37"/>
    <hyperlink r:id="rId22" ref="B38"/>
    <hyperlink r:id="rId23" ref="B39"/>
    <hyperlink r:id="rId24" ref="B40"/>
    <hyperlink r:id="rId25" ref="B41"/>
    <hyperlink r:id="rId26" ref="B42"/>
    <hyperlink r:id="rId27" ref="B43"/>
    <hyperlink r:id="rId28" ref="B44"/>
    <hyperlink r:id="rId29" ref="C44"/>
    <hyperlink r:id="rId30" ref="B45"/>
    <hyperlink r:id="rId31" ref="C45"/>
    <hyperlink r:id="rId32" ref="B46"/>
    <hyperlink r:id="rId33" ref="C46"/>
    <hyperlink r:id="rId34" ref="B47"/>
    <hyperlink r:id="rId35" ref="C47"/>
    <hyperlink r:id="rId36" ref="B48"/>
    <hyperlink r:id="rId37" ref="C48"/>
    <hyperlink r:id="rId38" ref="B49"/>
    <hyperlink r:id="rId39" ref="C49"/>
    <hyperlink r:id="rId40" ref="B50"/>
    <hyperlink r:id="rId41" ref="C50"/>
    <hyperlink r:id="rId42" ref="B51"/>
    <hyperlink r:id="rId43" ref="C51"/>
    <hyperlink r:id="rId44" ref="B52"/>
    <hyperlink r:id="rId45" ref="C52"/>
    <hyperlink r:id="rId46" ref="B53"/>
    <hyperlink r:id="rId47" ref="C53"/>
    <hyperlink r:id="rId48" ref="B54"/>
    <hyperlink r:id="rId49" ref="C54"/>
    <hyperlink r:id="rId50" ref="B55"/>
    <hyperlink r:id="rId51" ref="C55"/>
    <hyperlink r:id="rId52" ref="B56"/>
    <hyperlink r:id="rId53" ref="C56"/>
    <hyperlink r:id="rId54" ref="B57"/>
    <hyperlink r:id="rId55" ref="C57"/>
    <hyperlink r:id="rId56" ref="B58"/>
    <hyperlink r:id="rId57" ref="C58"/>
    <hyperlink r:id="rId58" ref="B59"/>
    <hyperlink r:id="rId59" ref="C59"/>
    <hyperlink r:id="rId60" ref="B60"/>
    <hyperlink r:id="rId61" ref="C60"/>
    <hyperlink r:id="rId62" ref="B61"/>
    <hyperlink r:id="rId63" ref="C61"/>
    <hyperlink r:id="rId64" ref="B62"/>
    <hyperlink r:id="rId65" ref="C62"/>
    <hyperlink r:id="rId66" ref="B63"/>
    <hyperlink r:id="rId67" ref="C63"/>
    <hyperlink r:id="rId68" location="gid=0" ref="B64"/>
    <hyperlink r:id="rId69" location="gid=313445375" ref="B65"/>
    <hyperlink r:id="rId70" location="gid=420782678" ref="B66"/>
    <hyperlink r:id="rId71" location="gid=976414979" ref="B67"/>
    <hyperlink r:id="rId72" location="gid=1525437332" ref="B68"/>
    <hyperlink r:id="rId73" location="gid=1323297967" ref="B69"/>
  </hyperlinks>
  <drawing r:id="rId7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120</v>
      </c>
      <c r="B1" s="4" t="s">
        <v>121</v>
      </c>
      <c r="C1" s="4" t="s">
        <v>122</v>
      </c>
      <c r="D1" s="4" t="s">
        <v>123</v>
      </c>
      <c r="E1" s="4" t="s">
        <v>8</v>
      </c>
      <c r="F1" s="4" t="s">
        <v>124</v>
      </c>
      <c r="G1" s="4" t="s">
        <v>125</v>
      </c>
      <c r="H1" s="4" t="s">
        <v>126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tr">
        <f>HYPERLINK("https://www.google.com/maps/search/?api=1&amp;query=33.8663341,-118.082187&amp;query_place_id=ChIJy1uQXest3YARL2veACsSueQ","Little India")</f>
        <v>Little India</v>
      </c>
      <c r="B2" s="1" t="str">
        <f>HYPERLINK("https://www.google.com/maps/@?api=1&amp;map_action=pano&amp;viewpoint=33.8663341%2C-118.082187","Little India")</f>
        <v>Little India</v>
      </c>
      <c r="C2" s="6">
        <v>33.8663341</v>
      </c>
      <c r="D2" s="6">
        <v>-118.082187</v>
      </c>
      <c r="E2" s="2" t="s">
        <v>127</v>
      </c>
      <c r="F2" s="6">
        <v>4.5</v>
      </c>
      <c r="G2" s="6">
        <v>27.0</v>
      </c>
      <c r="H2" s="2" t="s">
        <v>128</v>
      </c>
    </row>
    <row r="3">
      <c r="A3" s="1" t="str">
        <f>HYPERLINK("https://www.google.com/maps/search/?api=1&amp;query=33.6575879,-118.0018541&amp;query_place_id=ChIJTScrzW8h3YARC9ezTZ42KP4","Surfing Walk of Fame")</f>
        <v>Surfing Walk of Fame</v>
      </c>
      <c r="B3" s="1" t="str">
        <f>HYPERLINK("https://www.google.com/maps/@?api=1&amp;map_action=pano&amp;viewpoint=33.6575879%2C-118.0018541","Surfing Walk of Fame")</f>
        <v>Surfing Walk of Fame</v>
      </c>
      <c r="C3" s="6">
        <v>33.6575879</v>
      </c>
      <c r="D3" s="6">
        <v>-118.0018541</v>
      </c>
      <c r="E3" s="2" t="s">
        <v>129</v>
      </c>
      <c r="F3" s="6">
        <v>5.0</v>
      </c>
      <c r="G3" s="6">
        <v>12.0</v>
      </c>
      <c r="H3" s="2" t="s">
        <v>128</v>
      </c>
    </row>
    <row r="4">
      <c r="A4" s="1" t="str">
        <f>HYPERLINK("https://www.google.com/maps/search/?api=1&amp;query=33.726893,-118.0718469&amp;query_place_id=ChIJTc95NnEl3YAR-fouPyOVnqY","Seabridge Park")</f>
        <v>Seabridge Park</v>
      </c>
      <c r="B4" s="1" t="str">
        <f>HYPERLINK("https://www.google.com/maps/@?api=1&amp;map_action=pano&amp;viewpoint=33.726893%2C-118.0718469","Seabridge Park")</f>
        <v>Seabridge Park</v>
      </c>
      <c r="C4" s="6">
        <v>33.726893</v>
      </c>
      <c r="D4" s="6">
        <v>-118.0718469</v>
      </c>
      <c r="E4" s="2" t="s">
        <v>130</v>
      </c>
      <c r="F4" s="6">
        <v>4.6</v>
      </c>
      <c r="G4" s="6">
        <v>811.0</v>
      </c>
      <c r="H4" s="2" t="s">
        <v>131</v>
      </c>
    </row>
    <row r="5">
      <c r="A5" s="1" t="str">
        <f>HYPERLINK("https://www.google.com/maps/search/?api=1&amp;query=33.8110413,-117.9205341&amp;query_place_id=ChIJY-AbChTX3IAR7T4QCJvflZs","Temple of the Forbidden Eye")</f>
        <v>Temple of the Forbidden Eye</v>
      </c>
      <c r="B5" s="1" t="str">
        <f>HYPERLINK("https://www.google.com/maps/@?api=1&amp;map_action=pano&amp;viewpoint=33.8110413%2C-117.9205341","Temple of the Forbidden Eye")</f>
        <v>Temple of the Forbidden Eye</v>
      </c>
      <c r="C5" s="6">
        <v>33.8110413</v>
      </c>
      <c r="D5" s="6">
        <v>-117.9205341</v>
      </c>
      <c r="E5" s="2" t="s">
        <v>132</v>
      </c>
      <c r="F5" s="6">
        <v>4.8</v>
      </c>
      <c r="G5" s="6">
        <v>30.0</v>
      </c>
      <c r="H5" s="2" t="s">
        <v>128</v>
      </c>
    </row>
    <row r="6">
      <c r="A6" s="1" t="str">
        <f>HYPERLINK("https://www.google.com/maps/search/?api=1&amp;query=33.6890595,-117.8822393&amp;query_place_id=ChIJrVNUNiHf3IARLWomTz62L98","Noguchi Garden")</f>
        <v>Noguchi Garden</v>
      </c>
      <c r="B6" s="1" t="str">
        <f>HYPERLINK("https://www.google.com/maps/@?api=1&amp;map_action=pano&amp;viewpoint=33.6890595%2C-117.8822393","Noguchi Garden")</f>
        <v>Noguchi Garden</v>
      </c>
      <c r="C6" s="6">
        <v>33.6890595</v>
      </c>
      <c r="D6" s="6">
        <v>-117.8822393</v>
      </c>
      <c r="E6" s="2" t="s">
        <v>133</v>
      </c>
      <c r="F6" s="6">
        <v>4.5</v>
      </c>
      <c r="G6" s="6">
        <v>497.0</v>
      </c>
      <c r="H6" s="2" t="s">
        <v>134</v>
      </c>
    </row>
    <row r="7">
      <c r="A7" s="1" t="str">
        <f>HYPERLINK("https://www.google.com/maps/search/?api=1&amp;query=33.8090944,-117.9189738&amp;query_place_id=ChIJKx3EAdrX3IARl1SHBK4rtfg","Disneyland Esplanade")</f>
        <v>Disneyland Esplanade</v>
      </c>
      <c r="B7" s="1" t="str">
        <f>HYPERLINK("https://www.google.com/maps/@?api=1&amp;map_action=pano&amp;viewpoint=33.8090944%2C-117.9189738","Disneyland Esplanade")</f>
        <v>Disneyland Esplanade</v>
      </c>
      <c r="C7" s="6">
        <v>33.8090944</v>
      </c>
      <c r="D7" s="6">
        <v>-117.9189738</v>
      </c>
      <c r="E7" s="2" t="s">
        <v>135</v>
      </c>
      <c r="F7" s="6">
        <v>4.7</v>
      </c>
      <c r="G7" s="6">
        <v>2858.0</v>
      </c>
      <c r="H7" s="2" t="s">
        <v>128</v>
      </c>
    </row>
    <row r="8">
      <c r="A8" s="1" t="str">
        <f>HYPERLINK("https://www.google.com/maps/search/?api=1&amp;query=33.8054175,-117.9208423&amp;query_place_id=ChIJPQhS4djX3IARI9WzlAUOcV0","Pixar Pier")</f>
        <v>Pixar Pier</v>
      </c>
      <c r="B8" s="1" t="str">
        <f>HYPERLINK("https://www.google.com/maps/@?api=1&amp;map_action=pano&amp;viewpoint=33.8054175%2C-117.9208423","Pixar Pier")</f>
        <v>Pixar Pier</v>
      </c>
      <c r="C8" s="6">
        <v>33.8054175</v>
      </c>
      <c r="D8" s="6">
        <v>-117.9208423</v>
      </c>
      <c r="E8" s="2" t="s">
        <v>136</v>
      </c>
      <c r="F8" s="6">
        <v>4.8</v>
      </c>
      <c r="G8" s="6">
        <v>154.0</v>
      </c>
      <c r="H8" s="2" t="s">
        <v>128</v>
      </c>
    </row>
    <row r="9">
      <c r="A9" s="1" t="str">
        <f>HYPERLINK("https://www.google.com/maps/search/?api=1&amp;query=33.7719038,-118.1340534&amp;query_place_id=ChIJ6TxAIcox3YAR4n_5OLF0PgE","Colorado Lagoon")</f>
        <v>Colorado Lagoon</v>
      </c>
      <c r="B9" s="1" t="str">
        <f>HYPERLINK("https://www.google.com/maps/@?api=1&amp;map_action=pano&amp;viewpoint=33.7719038%2C-118.1340534","Colorado Lagoon")</f>
        <v>Colorado Lagoon</v>
      </c>
      <c r="C9" s="6">
        <v>33.7719038</v>
      </c>
      <c r="D9" s="6">
        <v>-118.1340534</v>
      </c>
      <c r="E9" s="2" t="s">
        <v>137</v>
      </c>
      <c r="F9" s="6">
        <v>4.6</v>
      </c>
      <c r="G9" s="6">
        <v>1774.0</v>
      </c>
      <c r="H9" s="2" t="s">
        <v>131</v>
      </c>
    </row>
    <row r="10">
      <c r="A10" s="1" t="str">
        <f>HYPERLINK("https://www.google.com/maps/search/?api=1&amp;query=33.6581292,-118.001037&amp;query_place_id=ChIJ0_1hDQAh3YARoBDe40sGzKs","Main Street Huntington Beach")</f>
        <v>Main Street Huntington Beach</v>
      </c>
      <c r="B10" s="1" t="str">
        <f>HYPERLINK("https://www.google.com/maps/@?api=1&amp;map_action=pano&amp;viewpoint=33.6581292%2C-118.001037","Main Street Huntington Beach")</f>
        <v>Main Street Huntington Beach</v>
      </c>
      <c r="C10" s="6">
        <v>33.6581292</v>
      </c>
      <c r="D10" s="6">
        <v>-118.001037</v>
      </c>
      <c r="E10" s="2" t="s">
        <v>138</v>
      </c>
      <c r="F10" s="6">
        <v>5.0</v>
      </c>
      <c r="G10" s="6">
        <v>7.0</v>
      </c>
      <c r="H10" s="2" t="s">
        <v>128</v>
      </c>
    </row>
    <row r="11">
      <c r="A11" s="1" t="str">
        <f>HYPERLINK("https://www.google.com/maps/search/?api=1&amp;query=33.8056901,-117.9199596&amp;query_place_id=ChIJs4wYDvDX3IARN3wIvWkH-Ho","San Fransokyo Square")</f>
        <v>San Fransokyo Square</v>
      </c>
      <c r="B11" s="1" t="str">
        <f>HYPERLINK("https://www.google.com/maps/@?api=1&amp;map_action=pano&amp;viewpoint=33.8056901%2C-117.9199596","San Fransokyo Square")</f>
        <v>San Fransokyo Square</v>
      </c>
      <c r="C11" s="6">
        <v>33.8056901</v>
      </c>
      <c r="D11" s="6">
        <v>-117.9199596</v>
      </c>
      <c r="E11" s="2" t="s">
        <v>139</v>
      </c>
      <c r="F11" s="6">
        <v>4.8</v>
      </c>
      <c r="G11" s="6">
        <v>43.0</v>
      </c>
      <c r="H11" s="2" t="s">
        <v>128</v>
      </c>
    </row>
    <row r="12">
      <c r="A12" s="1" t="str">
        <f>HYPERLINK("https://www.google.com/maps/search/?api=1&amp;query=33.7993545,-118.1651217&amp;query_place_id=ChIJ6yi6-n0x3YARHC5OVOOdvQo","Hilltop Park")</f>
        <v>Hilltop Park</v>
      </c>
      <c r="B12" s="1" t="str">
        <f>HYPERLINK("https://www.google.com/maps/@?api=1&amp;map_action=pano&amp;viewpoint=33.7993545%2C-118.1651217","Hilltop Park")</f>
        <v>Hilltop Park</v>
      </c>
      <c r="C12" s="6">
        <v>33.7993545</v>
      </c>
      <c r="D12" s="6">
        <v>-118.1651217</v>
      </c>
      <c r="E12" s="2" t="s">
        <v>140</v>
      </c>
      <c r="F12" s="6">
        <v>4.8</v>
      </c>
      <c r="G12" s="6">
        <v>4648.0</v>
      </c>
      <c r="H12" s="2" t="s">
        <v>131</v>
      </c>
    </row>
    <row r="13">
      <c r="A13" s="1" t="str">
        <f>HYPERLINK("https://www.google.com/maps/search/?api=1&amp;query=33.8633838,-118.0618202&amp;query_place_id=ChIJp5g5Q1Qs3YARzV3quVseiJA","Cerritos Heritage Park")</f>
        <v>Cerritos Heritage Park</v>
      </c>
      <c r="B13" s="1" t="str">
        <f>HYPERLINK("https://www.google.com/maps/@?api=1&amp;map_action=pano&amp;viewpoint=33.8633838%2C-118.0618202","Cerritos Heritage Park")</f>
        <v>Cerritos Heritage Park</v>
      </c>
      <c r="C13" s="6">
        <v>33.8633838</v>
      </c>
      <c r="D13" s="6">
        <v>-118.0618202</v>
      </c>
      <c r="E13" s="2" t="s">
        <v>141</v>
      </c>
      <c r="F13" s="6">
        <v>4.7</v>
      </c>
      <c r="G13" s="6">
        <v>2952.0</v>
      </c>
      <c r="H13" s="2" t="s">
        <v>131</v>
      </c>
    </row>
    <row r="14">
      <c r="A14" s="1" t="str">
        <f>HYPERLINK("https://www.google.com/maps/search/?api=1&amp;query=33.6545476,-117.8863015&amp;query_place_id=ChIJ6YrP-cnf3IARajvZAC9pdfY","Upper Newport Bay Nature Preserve")</f>
        <v>Upper Newport Bay Nature Preserve</v>
      </c>
      <c r="B14" s="1" t="str">
        <f>HYPERLINK("https://www.google.com/maps/@?api=1&amp;map_action=pano&amp;viewpoint=33.6545476%2C-117.8863015","Upper Newport Bay Nature Preserve")</f>
        <v>Upper Newport Bay Nature Preserve</v>
      </c>
      <c r="C14" s="6">
        <v>33.6545476</v>
      </c>
      <c r="D14" s="6">
        <v>-117.8863015</v>
      </c>
      <c r="E14" s="2" t="s">
        <v>142</v>
      </c>
      <c r="F14" s="6">
        <v>4.8</v>
      </c>
      <c r="G14" s="6">
        <v>2075.0</v>
      </c>
      <c r="H14" s="2" t="s">
        <v>134</v>
      </c>
    </row>
    <row r="15">
      <c r="A15" s="1" t="str">
        <f>HYPERLINK("https://www.google.com/maps/search/?api=1&amp;query=33.8887985,-117.8645677&amp;query_place_id=ChIJA1jGHTrU3IARh0pHLB29KIA","Bradford House")</f>
        <v>Bradford House</v>
      </c>
      <c r="B15" s="1" t="str">
        <f>HYPERLINK("https://www.google.com/maps/@?api=1&amp;map_action=pano&amp;viewpoint=33.8887985%2C-117.8645677","Bradford House")</f>
        <v>Bradford House</v>
      </c>
      <c r="C15" s="6">
        <v>33.8887985</v>
      </c>
      <c r="D15" s="6">
        <v>-117.8645677</v>
      </c>
      <c r="E15" s="2" t="s">
        <v>143</v>
      </c>
      <c r="F15" s="6">
        <v>4.5</v>
      </c>
      <c r="G15" s="6">
        <v>16.0</v>
      </c>
      <c r="H15" s="2" t="s">
        <v>144</v>
      </c>
    </row>
    <row r="16">
      <c r="A16" s="1" t="str">
        <f>HYPERLINK("https://www.google.com/maps/search/?api=1&amp;query=33.6956195,-118.0464005&amp;query_place_id=ChIJ0RYcIEYk3YARTY_51Q_FyEU","Bolsa Chica Ecological Reserve")</f>
        <v>Bolsa Chica Ecological Reserve</v>
      </c>
      <c r="B16" s="1" t="str">
        <f>HYPERLINK("https://www.google.com/maps/@?api=1&amp;map_action=pano&amp;viewpoint=33.6956195%2C-118.0464005","Bolsa Chica Ecological Reserve")</f>
        <v>Bolsa Chica Ecological Reserve</v>
      </c>
      <c r="C16" s="6">
        <v>33.6956195</v>
      </c>
      <c r="D16" s="6">
        <v>-118.0464005</v>
      </c>
      <c r="E16" s="2" t="s">
        <v>145</v>
      </c>
      <c r="F16" s="6">
        <v>4.7</v>
      </c>
      <c r="G16" s="6">
        <v>1890.0</v>
      </c>
      <c r="H16" s="2" t="s">
        <v>134</v>
      </c>
    </row>
    <row r="17">
      <c r="A17" s="1" t="str">
        <f>HYPERLINK("https://www.google.com/maps/search/?api=1&amp;query=33.7207429,-117.9106923&amp;query_place_id=ChIJ4y1OupfY3IARM-WCXfaxuUI","Heritage Museum of Orange County")</f>
        <v>Heritage Museum of Orange County</v>
      </c>
      <c r="B17" s="1" t="str">
        <f>HYPERLINK("https://www.google.com/maps/@?api=1&amp;map_action=pano&amp;viewpoint=33.7207429%2C-117.9106923","Heritage Museum of Orange County")</f>
        <v>Heritage Museum of Orange County</v>
      </c>
      <c r="C17" s="6">
        <v>33.7207429</v>
      </c>
      <c r="D17" s="6">
        <v>-117.9106923</v>
      </c>
      <c r="E17" s="2" t="s">
        <v>146</v>
      </c>
      <c r="F17" s="6">
        <v>4.6</v>
      </c>
      <c r="G17" s="6">
        <v>523.0</v>
      </c>
      <c r="H17" s="2" t="s">
        <v>147</v>
      </c>
    </row>
    <row r="18">
      <c r="A18" s="1" t="str">
        <f>HYPERLINK("https://www.google.com/maps/search/?api=1&amp;query=33.8670619,-118.2174783&amp;query_place_id=ChIJN8CgmbI03YARdsm2xT2OS7Q","Dominguez Rancho Adobe Museum")</f>
        <v>Dominguez Rancho Adobe Museum</v>
      </c>
      <c r="B18" s="1" t="str">
        <f>HYPERLINK("https://www.google.com/maps/@?api=1&amp;map_action=pano&amp;viewpoint=33.8670619%2C-118.2174783","Dominguez Rancho Adobe Museum")</f>
        <v>Dominguez Rancho Adobe Museum</v>
      </c>
      <c r="C18" s="6">
        <v>33.8670619</v>
      </c>
      <c r="D18" s="6">
        <v>-118.2174783</v>
      </c>
      <c r="E18" s="2" t="s">
        <v>148</v>
      </c>
      <c r="F18" s="6">
        <v>4.6</v>
      </c>
      <c r="G18" s="6">
        <v>203.0</v>
      </c>
      <c r="H18" s="2" t="s">
        <v>147</v>
      </c>
    </row>
    <row r="19">
      <c r="A19" s="1" t="str">
        <f>HYPERLINK("https://www.google.com/maps/search/?api=1&amp;query=33.7190281,-117.9382728&amp;query_place_id=ChIJNWhHcwsn3YAR66eV_VxLTEY","Mile Square Regional Park")</f>
        <v>Mile Square Regional Park</v>
      </c>
      <c r="B19" s="1" t="str">
        <f>HYPERLINK("https://www.google.com/maps/@?api=1&amp;map_action=pano&amp;viewpoint=33.7190281%2C-117.9382728","Mile Square Regional Park")</f>
        <v>Mile Square Regional Park</v>
      </c>
      <c r="C19" s="6">
        <v>33.7190281</v>
      </c>
      <c r="D19" s="6">
        <v>-117.9382728</v>
      </c>
      <c r="E19" s="2" t="s">
        <v>149</v>
      </c>
      <c r="F19" s="6">
        <v>4.7</v>
      </c>
      <c r="G19" s="6">
        <v>6303.0</v>
      </c>
      <c r="H19" s="2" t="s">
        <v>131</v>
      </c>
    </row>
    <row r="20">
      <c r="A20" s="1" t="str">
        <f>HYPERLINK("https://www.google.com/maps/search/?api=1&amp;query=33.6612156,-117.8404283&amp;query_place_id=ChIJIV55rHHe3IARuE6JRWq530Y","IRWD San Joaquin Marsh &amp; Wildlife Sanctuary")</f>
        <v>IRWD San Joaquin Marsh &amp; Wildlife Sanctuary</v>
      </c>
      <c r="B20" s="1" t="str">
        <f>HYPERLINK("https://www.google.com/maps/@?api=1&amp;map_action=pano&amp;viewpoint=33.6612156%2C-117.8404283","IRWD San Joaquin Marsh &amp; Wildlife Sanctuary")</f>
        <v>IRWD San Joaquin Marsh &amp; Wildlife Sanctuary</v>
      </c>
      <c r="C20" s="6">
        <v>33.6612156</v>
      </c>
      <c r="D20" s="6">
        <v>-117.8404283</v>
      </c>
      <c r="E20" s="2" t="s">
        <v>150</v>
      </c>
      <c r="F20" s="6">
        <v>4.8</v>
      </c>
      <c r="G20" s="6">
        <v>422.0</v>
      </c>
      <c r="H20" s="2" t="s">
        <v>134</v>
      </c>
    </row>
    <row r="21">
      <c r="A21" s="1" t="str">
        <f>HYPERLINK("https://www.google.com/maps/search/?api=1&amp;query=33.7606184,-118.1903112&amp;query_place_id=ChIJXci-9SQx3YARELY9vukCvLk","Shoreline Village")</f>
        <v>Shoreline Village</v>
      </c>
      <c r="B21" s="1" t="str">
        <f>HYPERLINK("https://www.google.com/maps/@?api=1&amp;map_action=pano&amp;viewpoint=33.7606184%2C-118.1903112","Shoreline Village")</f>
        <v>Shoreline Village</v>
      </c>
      <c r="C21" s="6">
        <v>33.7606184</v>
      </c>
      <c r="D21" s="6">
        <v>-118.1903112</v>
      </c>
      <c r="E21" s="2" t="s">
        <v>151</v>
      </c>
      <c r="F21" s="6">
        <v>4.6</v>
      </c>
      <c r="G21" s="6">
        <v>10856.0</v>
      </c>
      <c r="H21" s="2" t="s">
        <v>152</v>
      </c>
    </row>
    <row r="22">
      <c r="A22" s="1" t="str">
        <f>HYPERLINK("https://www.google.com/maps/search/?api=1&amp;query=33.8127953,-117.9189693&amp;query_place_id=ChIJRR0WM9HX3IARK9Sc4AyhmpE","Sleeping Beauty Castle Walkthrough")</f>
        <v>Sleeping Beauty Castle Walkthrough</v>
      </c>
      <c r="B22" s="1" t="str">
        <f>HYPERLINK("https://www.google.com/maps/@?api=1&amp;map_action=pano&amp;viewpoint=33.8127953%2C-117.9189693","Sleeping Beauty Castle Walkthrough")</f>
        <v>Sleeping Beauty Castle Walkthrough</v>
      </c>
      <c r="C22" s="6">
        <v>33.8127953</v>
      </c>
      <c r="D22" s="6">
        <v>-117.9189693</v>
      </c>
      <c r="E22" s="2" t="s">
        <v>153</v>
      </c>
      <c r="F22" s="6">
        <v>4.6</v>
      </c>
      <c r="G22" s="6">
        <v>494.0</v>
      </c>
      <c r="H22" s="2" t="s">
        <v>154</v>
      </c>
    </row>
    <row r="23">
      <c r="A23" s="1" t="str">
        <f>HYPERLINK("https://www.google.com/maps/search/?api=1&amp;query=33.8097925,-117.9237869&amp;query_place_id=ChIJtQw0jtfX3IARiwjloLOkQs0","Downtown Disney District")</f>
        <v>Downtown Disney District</v>
      </c>
      <c r="B23" s="1" t="str">
        <f>HYPERLINK("https://www.google.com/maps/@?api=1&amp;map_action=pano&amp;viewpoint=33.8097925%2C-117.9237869","Downtown Disney District")</f>
        <v>Downtown Disney District</v>
      </c>
      <c r="C23" s="6">
        <v>33.8097925</v>
      </c>
      <c r="D23" s="6">
        <v>-117.9237869</v>
      </c>
      <c r="E23" s="2" t="s">
        <v>155</v>
      </c>
      <c r="F23" s="6">
        <v>4.6</v>
      </c>
      <c r="G23" s="6">
        <v>34481.0</v>
      </c>
      <c r="H23" s="2" t="s">
        <v>156</v>
      </c>
    </row>
    <row r="24">
      <c r="A24" s="1" t="str">
        <f>HYPERLINK("https://www.google.com/maps/search/?api=1&amp;query=33.8121436,-117.9210796&amp;query_place_id=ChIJx29__NbX3IARe_a8KuLeoGE","Pirate's Lair on Tom Sawyer Island")</f>
        <v>Pirate's Lair on Tom Sawyer Island</v>
      </c>
      <c r="B24" s="1" t="str">
        <f>HYPERLINK("https://www.google.com/maps/@?api=1&amp;map_action=pano&amp;viewpoint=33.8121436%2C-117.9210796","Pirate's Lair on Tom Sawyer Island")</f>
        <v>Pirate's Lair on Tom Sawyer Island</v>
      </c>
      <c r="C24" s="6">
        <v>33.8121436</v>
      </c>
      <c r="D24" s="6">
        <v>-117.9210796</v>
      </c>
      <c r="E24" s="2" t="s">
        <v>157</v>
      </c>
      <c r="F24" s="6">
        <v>4.4</v>
      </c>
      <c r="G24" s="6">
        <v>75.0</v>
      </c>
      <c r="H24" s="2" t="s">
        <v>128</v>
      </c>
    </row>
    <row r="25">
      <c r="A25" s="1" t="str">
        <f>HYPERLINK("https://www.google.com/maps/search/?api=1&amp;query=33.9936111,-118.0711111&amp;query_place_id=ChIJtXAI94PRwoARREiqZiCcHHM","Pio Pico State Historic Park")</f>
        <v>Pio Pico State Historic Park</v>
      </c>
      <c r="B25" s="1" t="str">
        <f>HYPERLINK("https://www.google.com/maps/@?api=1&amp;map_action=pano&amp;viewpoint=33.9936111%2C-118.0711111","Pio Pico State Historic Park")</f>
        <v>Pio Pico State Historic Park</v>
      </c>
      <c r="C25" s="6">
        <v>33.9936111</v>
      </c>
      <c r="D25" s="6">
        <v>-118.0711111</v>
      </c>
      <c r="E25" s="2" t="s">
        <v>158</v>
      </c>
      <c r="F25" s="6">
        <v>4.4</v>
      </c>
      <c r="G25" s="6">
        <v>189.0</v>
      </c>
      <c r="H25" s="2" t="s">
        <v>131</v>
      </c>
    </row>
    <row r="26">
      <c r="A26" s="1" t="str">
        <f>HYPERLINK("https://www.google.com/maps/search/?api=1&amp;query=33.7852766,-118.119816&amp;query_place_id=ChIJN3Olj9sx3YARENSit3gqJeY","Earl Burns Miller Japanese Garden")</f>
        <v>Earl Burns Miller Japanese Garden</v>
      </c>
      <c r="B26" s="1" t="str">
        <f>HYPERLINK("https://www.google.com/maps/@?api=1&amp;map_action=pano&amp;viewpoint=33.7852766%2C-118.119816","Earl Burns Miller Japanese Garden")</f>
        <v>Earl Burns Miller Japanese Garden</v>
      </c>
      <c r="C26" s="6">
        <v>33.7852766</v>
      </c>
      <c r="D26" s="6">
        <v>-118.119816</v>
      </c>
      <c r="E26" s="2" t="s">
        <v>159</v>
      </c>
      <c r="F26" s="6">
        <v>4.6</v>
      </c>
      <c r="G26" s="6">
        <v>1001.0</v>
      </c>
      <c r="H26" s="2" t="s">
        <v>134</v>
      </c>
    </row>
    <row r="27">
      <c r="A27" s="1" t="str">
        <f>HYPERLINK("https://www.google.com/maps/search/?api=1&amp;query=33.8443038,-118.0002265&amp;query_place_id=ChIJo3h_9V8p3YARVTAekE45jq4","Knott's Berry Farm")</f>
        <v>Knott's Berry Farm</v>
      </c>
      <c r="B27" s="1" t="str">
        <f>HYPERLINK("https://www.google.com/maps/@?api=1&amp;map_action=pano&amp;viewpoint=33.8443038%2C-118.0002265","Knott's Berry Farm")</f>
        <v>Knott's Berry Farm</v>
      </c>
      <c r="C27" s="6">
        <v>33.8443038</v>
      </c>
      <c r="D27" s="6">
        <v>-118.0002265</v>
      </c>
      <c r="E27" s="2" t="s">
        <v>160</v>
      </c>
      <c r="F27" s="6">
        <v>4.6</v>
      </c>
      <c r="G27" s="6">
        <v>61419.0</v>
      </c>
      <c r="H27" s="2" t="s">
        <v>154</v>
      </c>
    </row>
    <row r="28">
      <c r="A28" s="1" t="str">
        <f>HYPERLINK("https://www.google.com/maps/search/?api=1&amp;query=33.8136285,-117.9182653&amp;query_place_id=ChIJ9TWHTdHX3IARsElE7ASk9NU","Storybook Land Canal Boats")</f>
        <v>Storybook Land Canal Boats</v>
      </c>
      <c r="B28" s="1" t="str">
        <f>HYPERLINK("https://www.google.com/maps/@?api=1&amp;map_action=pano&amp;viewpoint=33.8136285%2C-117.9182653","Storybook Land Canal Boats")</f>
        <v>Storybook Land Canal Boats</v>
      </c>
      <c r="C28" s="6">
        <v>33.8136285</v>
      </c>
      <c r="D28" s="6">
        <v>-117.9182653</v>
      </c>
      <c r="E28" s="2" t="s">
        <v>161</v>
      </c>
      <c r="F28" s="6">
        <v>4.2</v>
      </c>
      <c r="G28" s="6">
        <v>128.0</v>
      </c>
      <c r="H28" s="2" t="s">
        <v>128</v>
      </c>
    </row>
    <row r="29">
      <c r="A29" s="1" t="str">
        <f>HYPERLINK("https://www.google.com/maps/search/?api=1&amp;query=33.8155898,-117.919034&amp;query_place_id=ChIJOeeS9dPX3IARnoCxvQs1n94","Minnie's House")</f>
        <v>Minnie's House</v>
      </c>
      <c r="B29" s="1" t="str">
        <f>HYPERLINK("https://www.google.com/maps/@?api=1&amp;map_action=pano&amp;viewpoint=33.8155898%2C-117.919034","Minnie's House")</f>
        <v>Minnie's House</v>
      </c>
      <c r="C29" s="6">
        <v>33.8155898</v>
      </c>
      <c r="D29" s="6">
        <v>-117.919034</v>
      </c>
      <c r="E29" s="2" t="s">
        <v>162</v>
      </c>
      <c r="F29" s="6">
        <v>4.5</v>
      </c>
      <c r="G29" s="6">
        <v>329.0</v>
      </c>
      <c r="H29" s="2" t="s">
        <v>128</v>
      </c>
    </row>
    <row r="30">
      <c r="A30" s="1" t="str">
        <f>HYPERLINK("https://www.google.com/maps/search/?api=1&amp;query=33.796871,-118.1683522&amp;query_place_id=ChIJ5QgY5nwx3YARgCvWzSE1cek","Signal Hill Park")</f>
        <v>Signal Hill Park</v>
      </c>
      <c r="B30" s="1" t="str">
        <f>HYPERLINK("https://www.google.com/maps/@?api=1&amp;map_action=pano&amp;viewpoint=33.796871%2C-118.1683522","Signal Hill Park")</f>
        <v>Signal Hill Park</v>
      </c>
      <c r="C30" s="6">
        <v>33.796871</v>
      </c>
      <c r="D30" s="6">
        <v>-118.1683522</v>
      </c>
      <c r="E30" s="2" t="s">
        <v>163</v>
      </c>
      <c r="F30" s="6">
        <v>4.6</v>
      </c>
      <c r="G30" s="6">
        <v>637.0</v>
      </c>
      <c r="H30" s="2" t="s">
        <v>131</v>
      </c>
    </row>
    <row r="31">
      <c r="A31" s="1" t="str">
        <f>HYPERLINK("https://www.google.com/maps/search/?api=1&amp;query=33.8881691,-117.8842768&amp;query_place_id=ChIJN7gdw8vV3IAR-WvlDhfvm3Q","Arboretum and Botanical Garden at Cal State Fullerton")</f>
        <v>Arboretum and Botanical Garden at Cal State Fullerton</v>
      </c>
      <c r="B31" s="1" t="str">
        <f>HYPERLINK("https://www.google.com/maps/@?api=1&amp;map_action=pano&amp;viewpoint=33.8881691%2C-117.8842768","Arboretum and Botanical Garden at Cal State Fullerton")</f>
        <v>Arboretum and Botanical Garden at Cal State Fullerton</v>
      </c>
      <c r="C31" s="6">
        <v>33.8881691</v>
      </c>
      <c r="D31" s="6">
        <v>-117.8842768</v>
      </c>
      <c r="E31" s="2" t="s">
        <v>164</v>
      </c>
      <c r="F31" s="6">
        <v>4.8</v>
      </c>
      <c r="G31" s="6">
        <v>1285.0</v>
      </c>
      <c r="H31" s="2" t="s">
        <v>134</v>
      </c>
    </row>
    <row r="32">
      <c r="A32" s="1" t="str">
        <f>HYPERLINK("https://www.google.com/maps/search/?api=1&amp;query=33.7541941,-118.194791&amp;query_place_id=ChIJe62dfSgx3YARXSf-LBdAQ8M","Harry Bridges Memorial Park")</f>
        <v>Harry Bridges Memorial Park</v>
      </c>
      <c r="B32" s="1" t="str">
        <f>HYPERLINK("https://www.google.com/maps/@?api=1&amp;map_action=pano&amp;viewpoint=33.7541941%2C-118.194791","Harry Bridges Memorial Park")</f>
        <v>Harry Bridges Memorial Park</v>
      </c>
      <c r="C32" s="6">
        <v>33.7541941</v>
      </c>
      <c r="D32" s="6">
        <v>-118.194791</v>
      </c>
      <c r="E32" s="2" t="s">
        <v>165</v>
      </c>
      <c r="F32" s="6">
        <v>4.5</v>
      </c>
      <c r="G32" s="6">
        <v>264.0</v>
      </c>
      <c r="H32" s="2" t="s">
        <v>131</v>
      </c>
    </row>
    <row r="33">
      <c r="A33" s="1" t="str">
        <f>HYPERLINK("https://www.google.com/maps/search/?api=1&amp;query=33.7751861,-118.1804241&amp;query_place_id=ChIJ2XyMOhUx3YARvBiNfi6inNQ","Pacific Island Ethnic Art Museum")</f>
        <v>Pacific Island Ethnic Art Museum</v>
      </c>
      <c r="B33" s="1" t="str">
        <f>HYPERLINK("https://www.google.com/maps/@?api=1&amp;map_action=pano&amp;viewpoint=33.7751861%2C-118.1804241","Pacific Island Ethnic Art Museum")</f>
        <v>Pacific Island Ethnic Art Museum</v>
      </c>
      <c r="C33" s="6">
        <v>33.7751861</v>
      </c>
      <c r="D33" s="6">
        <v>-118.1804241</v>
      </c>
      <c r="E33" s="2" t="s">
        <v>166</v>
      </c>
      <c r="F33" s="6">
        <v>4.2</v>
      </c>
      <c r="G33" s="6">
        <v>51.0</v>
      </c>
      <c r="H33" s="2" t="s">
        <v>167</v>
      </c>
    </row>
    <row r="34">
      <c r="A34" s="1" t="str">
        <f>HYPERLINK("https://www.google.com/maps/search/?api=1&amp;query=33.809542,-118.086937&amp;query_place_id=ChIJUdv_5g4u3YAR3ARfIQin_GU","El Dorado Nature Center")</f>
        <v>El Dorado Nature Center</v>
      </c>
      <c r="B34" s="1" t="str">
        <f>HYPERLINK("https://www.google.com/maps/@?api=1&amp;map_action=pano&amp;viewpoint=33.809542%2C-118.086937","El Dorado Nature Center")</f>
        <v>El Dorado Nature Center</v>
      </c>
      <c r="C34" s="6">
        <v>33.809542</v>
      </c>
      <c r="D34" s="6">
        <v>-118.086937</v>
      </c>
      <c r="E34" s="2" t="s">
        <v>168</v>
      </c>
      <c r="F34" s="6">
        <v>4.8</v>
      </c>
      <c r="G34" s="6">
        <v>2089.0</v>
      </c>
      <c r="H34" s="2" t="s">
        <v>169</v>
      </c>
    </row>
    <row r="35">
      <c r="A35" s="1" t="str">
        <f>HYPERLINK("https://www.google.com/maps/search/?api=1&amp;query=33.747677,-117.8667056&amp;query_place_id=ChIJ6YwrhQfZ3IARN8e7_TZkM84","Downtown Santa Ana Historic District")</f>
        <v>Downtown Santa Ana Historic District</v>
      </c>
      <c r="B35" s="1" t="str">
        <f>HYPERLINK("https://www.google.com/maps/@?api=1&amp;map_action=pano&amp;viewpoint=33.747677%2C-117.8667056","Downtown Santa Ana Historic District")</f>
        <v>Downtown Santa Ana Historic District</v>
      </c>
      <c r="C35" s="6">
        <v>33.747677</v>
      </c>
      <c r="D35" s="6">
        <v>-117.8667056</v>
      </c>
      <c r="E35" s="2" t="s">
        <v>170</v>
      </c>
      <c r="F35" s="6">
        <v>4.5</v>
      </c>
      <c r="G35" s="6">
        <v>413.0</v>
      </c>
      <c r="H35" s="2" t="s">
        <v>128</v>
      </c>
    </row>
    <row r="36">
      <c r="A36" s="1" t="str">
        <f>HYPERLINK("https://www.google.com/maps/search/?api=1&amp;query=33.83348050000001,-117.914103&amp;query_place_id=ChIJXU3PKyXW3IARhRwrRyqLhpM","Muzeo Museum and Cultural Center")</f>
        <v>Muzeo Museum and Cultural Center</v>
      </c>
      <c r="B36" s="1" t="str">
        <f>HYPERLINK("https://www.google.com/maps/@?api=1&amp;map_action=pano&amp;viewpoint=33.83348050000001%2C-117.914103","Muzeo Museum and Cultural Center")</f>
        <v>Muzeo Museum and Cultural Center</v>
      </c>
      <c r="C36" s="6">
        <v>33.83348050000001</v>
      </c>
      <c r="D36" s="6">
        <v>-117.914103</v>
      </c>
      <c r="E36" s="2" t="s">
        <v>171</v>
      </c>
      <c r="F36" s="6">
        <v>4.4</v>
      </c>
      <c r="G36" s="6">
        <v>221.0</v>
      </c>
      <c r="H36" s="2" t="s">
        <v>144</v>
      </c>
    </row>
    <row r="37">
      <c r="A37" s="1" t="str">
        <f>HYPERLINK("https://www.google.com/maps/search/?api=1&amp;query=33.6999197,-118.009088&amp;query_place_id=ChIJF_AXUZgm3YAR7WGJ_0Y_QYk","Huntington Beach Central Park West")</f>
        <v>Huntington Beach Central Park West</v>
      </c>
      <c r="B37" s="1" t="str">
        <f>HYPERLINK("https://www.google.com/maps/@?api=1&amp;map_action=pano&amp;viewpoint=33.6999197%2C-118.009088","Huntington Beach Central Park West")</f>
        <v>Huntington Beach Central Park West</v>
      </c>
      <c r="C37" s="6">
        <v>33.6999197</v>
      </c>
      <c r="D37" s="6">
        <v>-118.009088</v>
      </c>
      <c r="E37" s="2" t="s">
        <v>172</v>
      </c>
      <c r="F37" s="6">
        <v>4.7</v>
      </c>
      <c r="G37" s="6">
        <v>393.0</v>
      </c>
      <c r="H37" s="2" t="s">
        <v>134</v>
      </c>
    </row>
    <row r="38">
      <c r="A38" s="1" t="str">
        <f>HYPERLINK("https://www.google.com/maps/search/?api=1&amp;query=33.6849886,-118.0224512&amp;query_place_id=ChIJG4UFOBwk3YAReimtUAk67Rw","Harriett M. Wieder Regional Park")</f>
        <v>Harriett M. Wieder Regional Park</v>
      </c>
      <c r="B38" s="1" t="str">
        <f>HYPERLINK("https://www.google.com/maps/@?api=1&amp;map_action=pano&amp;viewpoint=33.6849886%2C-118.0224512","Harriett M. Wieder Regional Park")</f>
        <v>Harriett M. Wieder Regional Park</v>
      </c>
      <c r="C38" s="6">
        <v>33.6849886</v>
      </c>
      <c r="D38" s="6">
        <v>-118.0224512</v>
      </c>
      <c r="E38" s="2" t="s">
        <v>173</v>
      </c>
      <c r="F38" s="6">
        <v>4.5</v>
      </c>
      <c r="G38" s="6">
        <v>281.0</v>
      </c>
      <c r="H38" s="2" t="s">
        <v>131</v>
      </c>
    </row>
    <row r="39">
      <c r="A39" s="1" t="str">
        <f>HYPERLINK("https://www.google.com/maps/search/?api=1&amp;query=33.6591677,-118.000762&amp;query_place_id=ChIJ3Y_bX0Eh3YARYyE1XhRlvp4","Huntington Beach International Surfing Museum")</f>
        <v>Huntington Beach International Surfing Museum</v>
      </c>
      <c r="B39" s="1" t="str">
        <f>HYPERLINK("https://www.google.com/maps/@?api=1&amp;map_action=pano&amp;viewpoint=33.6591677%2C-118.000762","Huntington Beach International Surfing Museum")</f>
        <v>Huntington Beach International Surfing Museum</v>
      </c>
      <c r="C39" s="6">
        <v>33.6591677</v>
      </c>
      <c r="D39" s="6">
        <v>-118.000762</v>
      </c>
      <c r="E39" s="2" t="s">
        <v>174</v>
      </c>
      <c r="F39" s="6">
        <v>4.7</v>
      </c>
      <c r="G39" s="6">
        <v>147.0</v>
      </c>
      <c r="H39" s="2" t="s">
        <v>175</v>
      </c>
    </row>
    <row r="40">
      <c r="A40" s="1" t="str">
        <f>HYPERLINK("https://www.google.com/maps/search/?api=1&amp;query=33.65697890000001,-117.8316019&amp;query_place_id=ChIJpz7j_ebd3IAR0X58vEZQ1Qo","William R Mason Regional Park")</f>
        <v>William R Mason Regional Park</v>
      </c>
      <c r="B40" s="1" t="str">
        <f>HYPERLINK("https://www.google.com/maps/@?api=1&amp;map_action=pano&amp;viewpoint=33.65697890000001%2C-117.8316019","William R Mason Regional Park")</f>
        <v>William R Mason Regional Park</v>
      </c>
      <c r="C40" s="6">
        <v>33.65697890000001</v>
      </c>
      <c r="D40" s="6">
        <v>-117.8316019</v>
      </c>
      <c r="E40" s="2" t="s">
        <v>176</v>
      </c>
      <c r="F40" s="6">
        <v>4.7</v>
      </c>
      <c r="G40" s="6">
        <v>1951.0</v>
      </c>
      <c r="H40" s="2" t="s">
        <v>131</v>
      </c>
    </row>
    <row r="41">
      <c r="A41" s="1" t="str">
        <f>HYPERLINK("https://www.google.com/maps/search/?api=1&amp;query=33.8122384,-117.9178289&amp;query_place_id=ChIJ0ytGJ9HX3IAR1FJWOr-ShV0","Buzz Lightyear Astro Blasters")</f>
        <v>Buzz Lightyear Astro Blasters</v>
      </c>
      <c r="B41" s="1" t="str">
        <f>HYPERLINK("https://www.google.com/maps/@?api=1&amp;map_action=pano&amp;viewpoint=33.8122384%2C-117.9178289","Buzz Lightyear Astro Blasters")</f>
        <v>Buzz Lightyear Astro Blasters</v>
      </c>
      <c r="C41" s="6">
        <v>33.8122384</v>
      </c>
      <c r="D41" s="6">
        <v>-117.9178289</v>
      </c>
      <c r="E41" s="2" t="s">
        <v>177</v>
      </c>
      <c r="F41" s="6">
        <v>4.7</v>
      </c>
      <c r="G41" s="6">
        <v>1445.0</v>
      </c>
      <c r="H41" s="2" t="s">
        <v>128</v>
      </c>
    </row>
    <row r="42">
      <c r="A42" s="1" t="str">
        <f>HYPERLINK("https://www.google.com/maps/search/?api=1&amp;query=33.7615487,-118.1561351&amp;query_place_id=ChIJc-EBKqsx3YARf7jrj6LWuNU","Navy Memorial")</f>
        <v>Navy Memorial</v>
      </c>
      <c r="B42" s="1" t="str">
        <f>HYPERLINK("https://www.google.com/maps/@?api=1&amp;map_action=pano&amp;viewpoint=33.7615487%2C-118.1561351","Navy Memorial")</f>
        <v>Navy Memorial</v>
      </c>
      <c r="C42" s="6">
        <v>33.7615487</v>
      </c>
      <c r="D42" s="6">
        <v>-118.1561351</v>
      </c>
      <c r="E42" s="2" t="s">
        <v>178</v>
      </c>
      <c r="F42" s="6">
        <v>4.7</v>
      </c>
      <c r="G42" s="6">
        <v>193.0</v>
      </c>
      <c r="H42" s="2" t="s">
        <v>128</v>
      </c>
    </row>
    <row r="43">
      <c r="A43" s="1" t="str">
        <f>HYPERLINK("https://www.google.com/maps/search/?api=1&amp;query=33.7878618,-117.853114&amp;query_place_id=ChIJH1HOFOfZ3IARSBIIYJPMa0Y","Plaza Park")</f>
        <v>Plaza Park</v>
      </c>
      <c r="B43" s="1" t="str">
        <f>HYPERLINK("https://www.google.com/maps/@?api=1&amp;map_action=pano&amp;viewpoint=33.7878618%2C-117.853114","Plaza Park")</f>
        <v>Plaza Park</v>
      </c>
      <c r="C43" s="6">
        <v>33.7878618</v>
      </c>
      <c r="D43" s="6">
        <v>-117.853114</v>
      </c>
      <c r="E43" s="2" t="s">
        <v>179</v>
      </c>
      <c r="F43" s="6">
        <v>4.7</v>
      </c>
      <c r="G43" s="6">
        <v>931.0</v>
      </c>
      <c r="H43" s="2" t="s">
        <v>131</v>
      </c>
    </row>
    <row r="44">
      <c r="A44" s="1" t="str">
        <f>HYPERLINK("https://www.google.com/maps/search/?api=1&amp;query=33.7694616,-118.1834921&amp;query_place_id=ChIJMwcSyiIx3YAR9oicE-Ht5mU","Kelly House")</f>
        <v>Kelly House</v>
      </c>
      <c r="B44" s="1" t="str">
        <f>HYPERLINK("https://www.google.com/maps/@?api=1&amp;map_action=pano&amp;viewpoint=33.7694616%2C-118.1834921","Kelly House")</f>
        <v>Kelly House</v>
      </c>
      <c r="C44" s="6">
        <v>33.7694616</v>
      </c>
      <c r="D44" s="6">
        <v>-118.1834921</v>
      </c>
      <c r="E44" s="2" t="s">
        <v>180</v>
      </c>
      <c r="F44" s="6">
        <v>3.0</v>
      </c>
      <c r="G44" s="6">
        <v>6.0</v>
      </c>
      <c r="H44" s="2" t="s">
        <v>128</v>
      </c>
    </row>
    <row r="45">
      <c r="A45" s="1" t="str">
        <f>HYPERLINK("https://www.google.com/maps/search/?api=1&amp;query=33.7601417,-118.1951111&amp;query_place_id=ChIJEWc44S8x3YARWpCWKFHCoGY","ShoreLine Aquatic Park")</f>
        <v>ShoreLine Aquatic Park</v>
      </c>
      <c r="B45" s="1" t="str">
        <f>HYPERLINK("https://www.google.com/maps/@?api=1&amp;map_action=pano&amp;viewpoint=33.7601417%2C-118.1951111","ShoreLine Aquatic Park")</f>
        <v>ShoreLine Aquatic Park</v>
      </c>
      <c r="C45" s="6">
        <v>33.7601417</v>
      </c>
      <c r="D45" s="6">
        <v>-118.1951111</v>
      </c>
      <c r="E45" s="2" t="s">
        <v>181</v>
      </c>
      <c r="F45" s="6">
        <v>4.7</v>
      </c>
      <c r="G45" s="6">
        <v>2653.0</v>
      </c>
      <c r="H45" s="2" t="s">
        <v>131</v>
      </c>
    </row>
    <row r="46">
      <c r="A46" s="1" t="str">
        <f>HYPERLINK("https://www.google.com/maps/search/?api=1&amp;query=33.7497605,-118.0884234&amp;query_place_id=ChIJ9UqQKZMv3YARTcZ7Lh0mT1s","Seal Beach National Wildlife Refuge")</f>
        <v>Seal Beach National Wildlife Refuge</v>
      </c>
      <c r="B46" s="1" t="str">
        <f>HYPERLINK("https://www.google.com/maps/@?api=1&amp;map_action=pano&amp;viewpoint=33.7497605%2C-118.0884234","Seal Beach National Wildlife Refuge")</f>
        <v>Seal Beach National Wildlife Refuge</v>
      </c>
      <c r="C46" s="6">
        <v>33.7497605</v>
      </c>
      <c r="D46" s="6">
        <v>-118.0884234</v>
      </c>
      <c r="E46" s="2" t="s">
        <v>182</v>
      </c>
      <c r="F46" s="6">
        <v>4.8</v>
      </c>
      <c r="G46" s="6">
        <v>16.0</v>
      </c>
      <c r="H46" s="2" t="s">
        <v>134</v>
      </c>
    </row>
    <row r="47">
      <c r="A47" s="1" t="str">
        <f>HYPERLINK("https://www.google.com/maps/search/?api=1&amp;query=33.7987141,-118.1636573&amp;query_place_id=ChIJfT70Z34x3YARf2o2zs-Dong","Sunset View Park")</f>
        <v>Sunset View Park</v>
      </c>
      <c r="B47" s="1" t="str">
        <f>HYPERLINK("https://www.google.com/maps/@?api=1&amp;map_action=pano&amp;viewpoint=33.7987141%2C-118.1636573","Sunset View Park")</f>
        <v>Sunset View Park</v>
      </c>
      <c r="C47" s="6">
        <v>33.7987141</v>
      </c>
      <c r="D47" s="6">
        <v>-118.1636573</v>
      </c>
      <c r="E47" s="2" t="s">
        <v>183</v>
      </c>
      <c r="F47" s="6">
        <v>4.7</v>
      </c>
      <c r="G47" s="6">
        <v>354.0</v>
      </c>
      <c r="H47" s="2" t="s">
        <v>131</v>
      </c>
    </row>
    <row r="48">
      <c r="A48" s="1" t="str">
        <f>HYPERLINK("https://www.google.com/maps/search/?api=1&amp;query=33.8102333,-117.9184917&amp;query_place_id=ChIJg_8WsdDX3IARe9H6iI-roWY","The Disneyland Story presenting Great Moments with Mr. Lincoln")</f>
        <v>The Disneyland Story presenting Great Moments with Mr. Lincoln</v>
      </c>
      <c r="B48" s="1" t="str">
        <f>HYPERLINK("https://www.google.com/maps/@?api=1&amp;map_action=pano&amp;viewpoint=33.8102333%2C-117.9184917","The Disneyland Story presenting Great Moments with Mr. Lincoln")</f>
        <v>The Disneyland Story presenting Great Moments with Mr. Lincoln</v>
      </c>
      <c r="C48" s="6">
        <v>33.8102333</v>
      </c>
      <c r="D48" s="6">
        <v>-117.9184917</v>
      </c>
      <c r="E48" s="2" t="s">
        <v>184</v>
      </c>
      <c r="F48" s="6">
        <v>4.7</v>
      </c>
      <c r="G48" s="6">
        <v>110.0</v>
      </c>
      <c r="H48" s="2" t="s">
        <v>128</v>
      </c>
    </row>
    <row r="49">
      <c r="A49" s="1" t="str">
        <f>HYPERLINK("https://www.google.com/maps/search/?api=1&amp;query=33.7499816,-118.1054627&amp;query_place_id=ChIJV7S22-Yv3YARDxQQatLNdB0","Los Cerritos Wetlands")</f>
        <v>Los Cerritos Wetlands</v>
      </c>
      <c r="B49" s="1" t="str">
        <f>HYPERLINK("https://www.google.com/maps/@?api=1&amp;map_action=pano&amp;viewpoint=33.7499816%2C-118.1054627","Los Cerritos Wetlands")</f>
        <v>Los Cerritos Wetlands</v>
      </c>
      <c r="C49" s="6">
        <v>33.7499816</v>
      </c>
      <c r="D49" s="6">
        <v>-118.1054627</v>
      </c>
      <c r="E49" s="2" t="s">
        <v>185</v>
      </c>
      <c r="F49" s="6">
        <v>4.4</v>
      </c>
      <c r="G49" s="6">
        <v>75.0</v>
      </c>
      <c r="H49" s="2" t="s">
        <v>134</v>
      </c>
    </row>
    <row r="50">
      <c r="A50" s="1" t="str">
        <f>HYPERLINK("https://www.google.com/maps/search/?api=1&amp;query=33.9036277,-117.9397933&amp;query_place_id=ChIJl2iDIY8q3YARjJuiD2cLzX4","Laguna Lake Park")</f>
        <v>Laguna Lake Park</v>
      </c>
      <c r="B50" s="1" t="str">
        <f>HYPERLINK("https://www.google.com/maps/@?api=1&amp;map_action=pano&amp;viewpoint=33.9036277%2C-117.9397933","Laguna Lake Park")</f>
        <v>Laguna Lake Park</v>
      </c>
      <c r="C50" s="6">
        <v>33.9036277</v>
      </c>
      <c r="D50" s="6">
        <v>-117.9397933</v>
      </c>
      <c r="E50" s="2" t="s">
        <v>186</v>
      </c>
      <c r="F50" s="6">
        <v>4.6</v>
      </c>
      <c r="G50" s="6">
        <v>1418.0</v>
      </c>
      <c r="H50" s="2" t="s">
        <v>131</v>
      </c>
    </row>
    <row r="51">
      <c r="A51" s="1" t="str">
        <f>HYPERLINK("https://www.google.com/maps/search/?api=1&amp;query=33.903739,-117.8651883&amp;query_place_id=ChIJl0TKIkXU3IARwjHULDgcB1c","Tri-City Park")</f>
        <v>Tri-City Park</v>
      </c>
      <c r="B51" s="1" t="str">
        <f>HYPERLINK("https://www.google.com/maps/@?api=1&amp;map_action=pano&amp;viewpoint=33.903739%2C-117.8651883","Tri-City Park")</f>
        <v>Tri-City Park</v>
      </c>
      <c r="C51" s="6">
        <v>33.903739</v>
      </c>
      <c r="D51" s="6">
        <v>-117.8651883</v>
      </c>
      <c r="E51" s="2" t="s">
        <v>187</v>
      </c>
      <c r="F51" s="6">
        <v>4.6</v>
      </c>
      <c r="G51" s="6">
        <v>1630.0</v>
      </c>
      <c r="H51" s="2" t="s">
        <v>131</v>
      </c>
    </row>
    <row r="52">
      <c r="A52" s="1" t="str">
        <f>HYPERLINK("https://www.google.com/maps/search/?api=1&amp;query=33.8127559,-117.918767&amp;query_place_id=ChIJC4tPjBHX3IARhEqioRHqpCw","Snow White's Enchanted Wish")</f>
        <v>Snow White's Enchanted Wish</v>
      </c>
      <c r="B52" s="1" t="str">
        <f>HYPERLINK("https://www.google.com/maps/@?api=1&amp;map_action=pano&amp;viewpoint=33.8127559%2C-117.918767","Snow White's Enchanted Wish")</f>
        <v>Snow White's Enchanted Wish</v>
      </c>
      <c r="C52" s="6">
        <v>33.8127559</v>
      </c>
      <c r="D52" s="6">
        <v>-117.918767</v>
      </c>
      <c r="E52" s="2" t="s">
        <v>188</v>
      </c>
      <c r="F52" s="6">
        <v>4.7</v>
      </c>
      <c r="G52" s="6">
        <v>18.0</v>
      </c>
      <c r="H52" s="2" t="s">
        <v>128</v>
      </c>
    </row>
    <row r="53">
      <c r="A53" s="1" t="str">
        <f>HYPERLINK("https://www.google.com/maps/search/?api=1&amp;query=33.9737499,-117.8433787&amp;query_place_id=ChIJLWnEKUUrw4ARpQdpUSe9IUc","Heritage Park")</f>
        <v>Heritage Park</v>
      </c>
      <c r="B53" s="1" t="str">
        <f>HYPERLINK("https://www.google.com/maps/@?api=1&amp;map_action=pano&amp;viewpoint=33.9737499%2C-117.8433787","Heritage Park")</f>
        <v>Heritage Park</v>
      </c>
      <c r="C53" s="6">
        <v>33.9737499</v>
      </c>
      <c r="D53" s="6">
        <v>-117.8433787</v>
      </c>
      <c r="E53" s="2" t="s">
        <v>189</v>
      </c>
      <c r="F53" s="6">
        <v>4.5</v>
      </c>
      <c r="G53" s="6">
        <v>212.0</v>
      </c>
      <c r="H53" s="2" t="s">
        <v>131</v>
      </c>
    </row>
    <row r="54">
      <c r="A54" s="1" t="str">
        <f>HYPERLINK("https://www.google.com/maps/search/?api=1&amp;query=33.6765939,-117.977227&amp;query_place_id=ChIJ2ZQY3ysh3YARbLlTe858iIE","Newland Park")</f>
        <v>Newland Park</v>
      </c>
      <c r="B54" s="1" t="str">
        <f>HYPERLINK("https://www.google.com/maps/@?api=1&amp;map_action=pano&amp;viewpoint=33.6765939%2C-117.977227","Newland Park")</f>
        <v>Newland Park</v>
      </c>
      <c r="C54" s="6">
        <v>33.6765939</v>
      </c>
      <c r="D54" s="6">
        <v>-117.977227</v>
      </c>
      <c r="E54" s="2" t="s">
        <v>190</v>
      </c>
      <c r="F54" s="6">
        <v>4.4</v>
      </c>
      <c r="G54" s="6">
        <v>71.0</v>
      </c>
      <c r="H54" s="2" t="s">
        <v>131</v>
      </c>
    </row>
    <row r="55">
      <c r="A55" s="1" t="str">
        <f>HYPERLINK("https://www.google.com/maps/search/?api=1&amp;query=33.781178,-117.906741&amp;query_place_id=ChIJba686R3Y3IARgPs2mxMAI98","Haster Basin Recreational Park")</f>
        <v>Haster Basin Recreational Park</v>
      </c>
      <c r="B55" s="1" t="str">
        <f>HYPERLINK("https://www.google.com/maps/@?api=1&amp;map_action=pano&amp;viewpoint=33.781178%2C-117.906741","Haster Basin Recreational Park")</f>
        <v>Haster Basin Recreational Park</v>
      </c>
      <c r="C55" s="6">
        <v>33.781178</v>
      </c>
      <c r="D55" s="6">
        <v>-117.906741</v>
      </c>
      <c r="E55" s="2" t="s">
        <v>191</v>
      </c>
      <c r="F55" s="6">
        <v>4.1</v>
      </c>
      <c r="G55" s="6">
        <v>1158.0</v>
      </c>
      <c r="H55" s="2" t="s">
        <v>131</v>
      </c>
    </row>
    <row r="56">
      <c r="A56" s="1" t="str">
        <f>HYPERLINK("https://www.google.com/maps/search/?api=1&amp;query=33.88271,-117.9212387&amp;query_place_id=ChIJMXN0VYrV3IAR8s8J3L9GiMU","Hillcrest Park")</f>
        <v>Hillcrest Park</v>
      </c>
      <c r="B56" s="1" t="str">
        <f>HYPERLINK("https://www.google.com/maps/@?api=1&amp;map_action=pano&amp;viewpoint=33.88271%2C-117.9212387","Hillcrest Park")</f>
        <v>Hillcrest Park</v>
      </c>
      <c r="C56" s="6">
        <v>33.88271</v>
      </c>
      <c r="D56" s="6">
        <v>-117.9212387</v>
      </c>
      <c r="E56" s="2" t="s">
        <v>192</v>
      </c>
      <c r="F56" s="6">
        <v>4.6</v>
      </c>
      <c r="G56" s="6">
        <v>2249.0</v>
      </c>
      <c r="H56" s="2" t="s">
        <v>131</v>
      </c>
    </row>
    <row r="57">
      <c r="A57" s="1" t="str">
        <f>HYPERLINK("https://www.google.com/maps/search/?api=1&amp;query=33.7858162,-117.8448715&amp;query_place_id=ChIJA0KBju_Z3IARAwCx_z8aAXY","Pitcher Park")</f>
        <v>Pitcher Park</v>
      </c>
      <c r="B57" s="1" t="str">
        <f>HYPERLINK("https://www.google.com/maps/@?api=1&amp;map_action=pano&amp;viewpoint=33.7858162%2C-117.8448715","Pitcher Park")</f>
        <v>Pitcher Park</v>
      </c>
      <c r="C57" s="6">
        <v>33.7858162</v>
      </c>
      <c r="D57" s="6">
        <v>-117.8448715</v>
      </c>
      <c r="E57" s="2" t="s">
        <v>193</v>
      </c>
      <c r="F57" s="6">
        <v>4.6</v>
      </c>
      <c r="G57" s="6">
        <v>191.0</v>
      </c>
      <c r="H57" s="2" t="s">
        <v>131</v>
      </c>
    </row>
    <row r="58">
      <c r="A58" s="1" t="str">
        <f>HYPERLINK("https://www.google.com/maps/search/?api=1&amp;query=33.7681402,-118.1303264&amp;query_place_id=ChIJ43wQJjIw3YAR5Dkka7SCKrg","Marine Stadium")</f>
        <v>Marine Stadium</v>
      </c>
      <c r="B58" s="1" t="str">
        <f>HYPERLINK("https://www.google.com/maps/@?api=1&amp;map_action=pano&amp;viewpoint=33.7681402%2C-118.1303264","Marine Stadium")</f>
        <v>Marine Stadium</v>
      </c>
      <c r="C58" s="6">
        <v>33.7681402</v>
      </c>
      <c r="D58" s="6">
        <v>-118.1303264</v>
      </c>
      <c r="E58" s="2" t="s">
        <v>194</v>
      </c>
      <c r="F58" s="6">
        <v>4.6</v>
      </c>
      <c r="G58" s="6">
        <v>1024.0</v>
      </c>
      <c r="H58" s="2" t="s">
        <v>131</v>
      </c>
    </row>
    <row r="59">
      <c r="A59" s="1" t="str">
        <f>HYPERLINK("https://www.google.com/maps/search/?api=1&amp;query=33.7630079,-118.1862104&amp;query_place_id=ChIJzabKr48x3YARHGGRxQfjfgk","Long Beach Grand Prix")</f>
        <v>Long Beach Grand Prix</v>
      </c>
      <c r="B59" s="1" t="str">
        <f>HYPERLINK("https://www.google.com/maps/@?api=1&amp;map_action=pano&amp;viewpoint=33.7630079%2C-118.1862104","Long Beach Grand Prix")</f>
        <v>Long Beach Grand Prix</v>
      </c>
      <c r="C59" s="6">
        <v>33.7630079</v>
      </c>
      <c r="D59" s="6">
        <v>-118.1862104</v>
      </c>
      <c r="E59" s="2" t="s">
        <v>195</v>
      </c>
      <c r="F59" s="6">
        <v>5.0</v>
      </c>
      <c r="G59" s="6">
        <v>15.0</v>
      </c>
      <c r="H59" s="2" t="s">
        <v>128</v>
      </c>
    </row>
    <row r="60">
      <c r="A60" s="1" t="str">
        <f>HYPERLINK("https://www.google.com/maps/search/?api=1&amp;query=33.9907082,-117.9291735&amp;query_place_id=ChIJb3ONSYbVwoARbVsrt9yyMus","Peter F. Schabarum Regional Park")</f>
        <v>Peter F. Schabarum Regional Park</v>
      </c>
      <c r="B60" s="1" t="str">
        <f>HYPERLINK("https://www.google.com/maps/@?api=1&amp;map_action=pano&amp;viewpoint=33.9907082%2C-117.9291735","Peter F. Schabarum Regional Park")</f>
        <v>Peter F. Schabarum Regional Park</v>
      </c>
      <c r="C60" s="6">
        <v>33.9907082</v>
      </c>
      <c r="D60" s="6">
        <v>-117.9291735</v>
      </c>
      <c r="E60" s="2" t="s">
        <v>196</v>
      </c>
      <c r="F60" s="6">
        <v>4.7</v>
      </c>
      <c r="G60" s="6">
        <v>2753.0</v>
      </c>
      <c r="H60" s="2" t="s">
        <v>131</v>
      </c>
    </row>
    <row r="61">
      <c r="A61" s="1" t="str">
        <f>HYPERLINK("https://www.google.com/maps/search/?api=1&amp;query=33.9238415,-117.9715776&amp;query_place_id=ChIJI9AuHtYq3YARNBPYFrogJxQ","Oeste Park")</f>
        <v>Oeste Park</v>
      </c>
      <c r="B61" s="1" t="str">
        <f>HYPERLINK("https://www.google.com/maps/@?api=1&amp;map_action=pano&amp;viewpoint=33.9238415%2C-117.9715776","Oeste Park")</f>
        <v>Oeste Park</v>
      </c>
      <c r="C61" s="6">
        <v>33.9238415</v>
      </c>
      <c r="D61" s="6">
        <v>-117.9715776</v>
      </c>
      <c r="E61" s="2" t="s">
        <v>197</v>
      </c>
      <c r="F61" s="6">
        <v>4.4</v>
      </c>
      <c r="G61" s="6">
        <v>392.0</v>
      </c>
      <c r="H61" s="2" t="s">
        <v>131</v>
      </c>
    </row>
    <row r="62">
      <c r="A62" s="1" t="str">
        <f>HYPERLINK("https://www.google.com/maps/search/?api=1&amp;query=33.8622482,-118.0948809&amp;query_place_id=ChIJ539XJnQt3YARx_PLXvgj8rI","Los Cerritos Center")</f>
        <v>Los Cerritos Center</v>
      </c>
      <c r="B62" s="1" t="str">
        <f>HYPERLINK("https://www.google.com/maps/@?api=1&amp;map_action=pano&amp;viewpoint=33.8622482%2C-118.0948809","Los Cerritos Center")</f>
        <v>Los Cerritos Center</v>
      </c>
      <c r="C62" s="6">
        <v>33.8622482</v>
      </c>
      <c r="D62" s="6">
        <v>-118.0948809</v>
      </c>
      <c r="E62" s="2" t="s">
        <v>198</v>
      </c>
      <c r="F62" s="6">
        <v>4.5</v>
      </c>
      <c r="G62" s="6">
        <v>16001.0</v>
      </c>
      <c r="H62" s="2" t="s">
        <v>199</v>
      </c>
    </row>
    <row r="63">
      <c r="A63" s="1" t="str">
        <f>HYPERLINK("https://www.google.com/maps/search/?api=1&amp;query=33.80665229999999,-117.912121&amp;query_place_id=ChIJc4y_idjX3IARMRg3qcsJwC8","House of Blues Anaheim")</f>
        <v>House of Blues Anaheim</v>
      </c>
      <c r="B63" s="1" t="str">
        <f>HYPERLINK("https://www.google.com/maps/@?api=1&amp;map_action=pano&amp;viewpoint=33.80665229999999%2C-117.912121","House of Blues Anaheim")</f>
        <v>House of Blues Anaheim</v>
      </c>
      <c r="C63" s="6">
        <v>33.80665229999999</v>
      </c>
      <c r="D63" s="6">
        <v>-117.912121</v>
      </c>
      <c r="E63" s="2" t="s">
        <v>200</v>
      </c>
      <c r="F63" s="6">
        <v>4.5</v>
      </c>
      <c r="G63" s="6">
        <v>4767.0</v>
      </c>
      <c r="H63" s="2" t="s">
        <v>201</v>
      </c>
    </row>
    <row r="64">
      <c r="A64" s="1" t="str">
        <f>HYPERLINK("https://www.google.com/maps/search/?api=1&amp;query=33.83232760000001,-118.0801382&amp;query_place_id=ChIJhXTwOsUt3YAR-PA2oskCbLY","The Gardens Casino")</f>
        <v>The Gardens Casino</v>
      </c>
      <c r="B64" s="1" t="str">
        <f>HYPERLINK("https://www.google.com/maps/@?api=1&amp;map_action=pano&amp;viewpoint=33.83232760000001%2C-118.0801382","The Gardens Casino")</f>
        <v>The Gardens Casino</v>
      </c>
      <c r="C64" s="6">
        <v>33.83232760000001</v>
      </c>
      <c r="D64" s="6">
        <v>-118.0801382</v>
      </c>
      <c r="E64" s="2" t="s">
        <v>202</v>
      </c>
      <c r="F64" s="6">
        <v>3.9</v>
      </c>
      <c r="G64" s="6">
        <v>2803.0</v>
      </c>
      <c r="H64" s="2" t="s">
        <v>203</v>
      </c>
    </row>
    <row r="65">
      <c r="A65" s="1" t="str">
        <f>HYPERLINK("https://www.google.com/maps/search/?api=1&amp;query=33.7764941,-118.0736304&amp;query_place_id=ChIJ_T-Yg64v3YAR9SIdIbpqw9U","Spaghettini")</f>
        <v>Spaghettini</v>
      </c>
      <c r="B65" s="1" t="str">
        <f>HYPERLINK("https://www.google.com/maps/@?api=1&amp;map_action=pano&amp;viewpoint=33.7764941%2C-118.0736304","Spaghettini")</f>
        <v>Spaghettini</v>
      </c>
      <c r="C65" s="6">
        <v>33.7764941</v>
      </c>
      <c r="D65" s="6">
        <v>-118.0736304</v>
      </c>
      <c r="E65" s="2" t="s">
        <v>204</v>
      </c>
      <c r="F65" s="6">
        <v>4.6</v>
      </c>
      <c r="G65" s="6">
        <v>2794.0</v>
      </c>
      <c r="H65" s="2" t="s">
        <v>205</v>
      </c>
    </row>
    <row r="66">
      <c r="A66" s="1" t="str">
        <f>HYPERLINK("https://www.google.com/maps/search/?api=1&amp;query=33.8511795,-117.997326&amp;query_place_id=ChIJGUKPfOgr3YARQnmZPN5jzKQ","Medieval Times Dinner &amp; Tournament")</f>
        <v>Medieval Times Dinner &amp; Tournament</v>
      </c>
      <c r="B66" s="1" t="str">
        <f>HYPERLINK("https://www.google.com/maps/@?api=1&amp;map_action=pano&amp;viewpoint=33.8511795%2C-117.997326","Medieval Times Dinner &amp; Tournament")</f>
        <v>Medieval Times Dinner &amp; Tournament</v>
      </c>
      <c r="C66" s="6">
        <v>33.8511795</v>
      </c>
      <c r="D66" s="6">
        <v>-117.997326</v>
      </c>
      <c r="E66" s="2" t="s">
        <v>206</v>
      </c>
      <c r="F66" s="6">
        <v>4.6</v>
      </c>
      <c r="G66" s="6">
        <v>12836.0</v>
      </c>
      <c r="H66" s="2" t="s">
        <v>207</v>
      </c>
    </row>
    <row r="67">
      <c r="A67" s="1" t="str">
        <f>HYPERLINK("https://www.google.com/maps/search/?api=1&amp;query=33.7849779,-117.8939501&amp;query_place_id=ChIJl0znByfY3IARV4jQuFcU_4E","Dave &amp; Buster's")</f>
        <v>Dave &amp; Buster's</v>
      </c>
      <c r="B67" s="1" t="str">
        <f>HYPERLINK("https://www.google.com/maps/@?api=1&amp;map_action=pano&amp;viewpoint=33.7849779%2C-117.8939501","Dave &amp; Buster's")</f>
        <v>Dave &amp; Buster's</v>
      </c>
      <c r="C67" s="6">
        <v>33.7849779</v>
      </c>
      <c r="D67" s="6">
        <v>-117.8939501</v>
      </c>
      <c r="E67" s="2" t="s">
        <v>208</v>
      </c>
      <c r="F67" s="6">
        <v>4.2</v>
      </c>
      <c r="G67" s="6">
        <v>4427.0</v>
      </c>
      <c r="H67" s="2" t="s">
        <v>209</v>
      </c>
    </row>
    <row r="68">
      <c r="A68" s="1" t="str">
        <f>HYPERLINK("https://www.google.com/maps/search/?api=1&amp;query=33.8037089,-117.9104045&amp;query_place_id=ChIJATN5HsPX3IARhs0aJ32--xw","The Cheesecake Factory")</f>
        <v>The Cheesecake Factory</v>
      </c>
      <c r="B68" s="1" t="str">
        <f>HYPERLINK("https://www.google.com/maps/@?api=1&amp;map_action=pano&amp;viewpoint=33.8037089%2C-117.9104045","The Cheesecake Factory")</f>
        <v>The Cheesecake Factory</v>
      </c>
      <c r="C68" s="6">
        <v>33.8037089</v>
      </c>
      <c r="D68" s="6">
        <v>-117.9104045</v>
      </c>
      <c r="E68" s="2" t="s">
        <v>210</v>
      </c>
      <c r="F68" s="6">
        <v>4.4</v>
      </c>
      <c r="G68" s="6">
        <v>5283.0</v>
      </c>
      <c r="H68" s="2" t="s">
        <v>211</v>
      </c>
    </row>
    <row r="69">
      <c r="A69" s="1" t="str">
        <f>HYPERLINK("https://www.google.com/maps/search/?api=1&amp;query=33.7975325,-117.9155932&amp;query_place_id=ChIJhbknrOfX3IARscjAgODIjVA","Ruth's Chris Steak House")</f>
        <v>Ruth's Chris Steak House</v>
      </c>
      <c r="B69" s="1" t="str">
        <f>HYPERLINK("https://www.google.com/maps/@?api=1&amp;map_action=pano&amp;viewpoint=33.7975325%2C-117.9155932","Ruth's Chris Steak House")</f>
        <v>Ruth's Chris Steak House</v>
      </c>
      <c r="C69" s="6">
        <v>33.7975325</v>
      </c>
      <c r="D69" s="6">
        <v>-117.9155932</v>
      </c>
      <c r="E69" s="2" t="s">
        <v>212</v>
      </c>
      <c r="F69" s="6">
        <v>4.5</v>
      </c>
      <c r="G69" s="6">
        <v>2312.0</v>
      </c>
      <c r="H69" s="2" t="s">
        <v>207</v>
      </c>
    </row>
    <row r="70">
      <c r="A70" s="1" t="str">
        <f>HYPERLINK("https://www.google.com/maps/search/?api=1&amp;query=33.7341503,-117.9927912&amp;query_place_id=ChIJP5s8IkIm3YARpSuO--EX3f8","Buca di Beppo Italian Restaurant")</f>
        <v>Buca di Beppo Italian Restaurant</v>
      </c>
      <c r="B70" s="1" t="str">
        <f>HYPERLINK("https://www.google.com/maps/@?api=1&amp;map_action=pano&amp;viewpoint=33.7341503%2C-117.9927912","Buca di Beppo Italian Restaurant")</f>
        <v>Buca di Beppo Italian Restaurant</v>
      </c>
      <c r="C70" s="6">
        <v>33.7341503</v>
      </c>
      <c r="D70" s="6">
        <v>-117.9927912</v>
      </c>
      <c r="E70" s="2" t="s">
        <v>213</v>
      </c>
      <c r="F70" s="6">
        <v>4.2</v>
      </c>
      <c r="G70" s="6">
        <v>1684.0</v>
      </c>
      <c r="H70" s="2" t="s">
        <v>207</v>
      </c>
    </row>
    <row r="71">
      <c r="A71" s="1" t="str">
        <f>HYPERLINK("https://www.google.com/maps/search/?api=1&amp;query=33.7826948,-117.8924749&amp;query_place_id=ChIJl0znByfY3IAR9Lt4twzTwP0","Market Broiler Orange")</f>
        <v>Market Broiler Orange</v>
      </c>
      <c r="B71" s="1" t="str">
        <f>HYPERLINK("https://www.google.com/maps/@?api=1&amp;map_action=pano&amp;viewpoint=33.7826948%2C-117.8924749","Market Broiler Orange")</f>
        <v>Market Broiler Orange</v>
      </c>
      <c r="C71" s="6">
        <v>33.7826948</v>
      </c>
      <c r="D71" s="6">
        <v>-117.8924749</v>
      </c>
      <c r="E71" s="2" t="s">
        <v>214</v>
      </c>
      <c r="F71" s="6">
        <v>4.4</v>
      </c>
      <c r="G71" s="6">
        <v>1217.0</v>
      </c>
      <c r="H71" s="2" t="s">
        <v>209</v>
      </c>
    </row>
    <row r="72">
      <c r="A72" s="1" t="str">
        <f>HYPERLINK("https://www.google.com/maps/search/?api=1&amp;query=33.7915509,-117.9153961&amp;query_place_id=ChIJo69gN-XX3IARP46nqOetbjI","Buca di Beppo Italian Restaurant")</f>
        <v>Buca di Beppo Italian Restaurant</v>
      </c>
      <c r="B72" s="1" t="str">
        <f>HYPERLINK("https://www.google.com/maps/@?api=1&amp;map_action=pano&amp;viewpoint=33.7915509%2C-117.9153961","Buca di Beppo Italian Restaurant")</f>
        <v>Buca di Beppo Italian Restaurant</v>
      </c>
      <c r="C72" s="6">
        <v>33.7915509</v>
      </c>
      <c r="D72" s="6">
        <v>-117.9153961</v>
      </c>
      <c r="E72" s="2" t="s">
        <v>215</v>
      </c>
      <c r="F72" s="6">
        <v>4.2</v>
      </c>
      <c r="G72" s="6">
        <v>2654.0</v>
      </c>
      <c r="H72" s="2" t="s">
        <v>207</v>
      </c>
    </row>
    <row r="73">
      <c r="A73" s="1" t="str">
        <f>HYPERLINK("https://www.google.com/maps/search/?api=1&amp;query=33.866134,-118.096436&amp;query_place_id=ChIJ62VkenEt3YAR4OJMajQDpVc","Olive Garden Italian Restaurant")</f>
        <v>Olive Garden Italian Restaurant</v>
      </c>
      <c r="B73" s="1" t="str">
        <f>HYPERLINK("https://www.google.com/maps/@?api=1&amp;map_action=pano&amp;viewpoint=33.866134%2C-118.096436","Olive Garden Italian Restaurant")</f>
        <v>Olive Garden Italian Restaurant</v>
      </c>
      <c r="C73" s="6">
        <v>33.866134</v>
      </c>
      <c r="D73" s="6">
        <v>-118.096436</v>
      </c>
      <c r="E73" s="2" t="s">
        <v>216</v>
      </c>
      <c r="F73" s="6">
        <v>4.4</v>
      </c>
      <c r="G73" s="6">
        <v>3088.0</v>
      </c>
      <c r="H73" s="2" t="s">
        <v>207</v>
      </c>
    </row>
    <row r="74">
      <c r="A74" s="1" t="str">
        <f>HYPERLINK("https://www.google.com/maps/search/?api=1&amp;query=33.806875,-118.0437662&amp;query_place_id=ChIJdwMAJuwu3YAR8Nq3CUDPiKg","Los Alamitos Race Course")</f>
        <v>Los Alamitos Race Course</v>
      </c>
      <c r="B74" s="1" t="str">
        <f>HYPERLINK("https://www.google.com/maps/@?api=1&amp;map_action=pano&amp;viewpoint=33.806875%2C-118.0437662","Los Alamitos Race Course")</f>
        <v>Los Alamitos Race Course</v>
      </c>
      <c r="C74" s="6">
        <v>33.806875</v>
      </c>
      <c r="D74" s="6">
        <v>-118.0437662</v>
      </c>
      <c r="E74" s="2" t="s">
        <v>217</v>
      </c>
      <c r="F74" s="6">
        <v>4.4</v>
      </c>
      <c r="G74" s="6">
        <v>1390.0</v>
      </c>
      <c r="H74" s="2" t="s">
        <v>207</v>
      </c>
    </row>
    <row r="75">
      <c r="A75" s="1" t="str">
        <f>HYPERLINK("https://www.google.com/maps/search/?api=1&amp;query=33.93312399999999,-118.118263&amp;query_place_id=ChIJ65lw0njNwoARfRjwee9H2VQ","Olive Garden Italian Restaurant")</f>
        <v>Olive Garden Italian Restaurant</v>
      </c>
      <c r="B75" s="1" t="str">
        <f>HYPERLINK("https://www.google.com/maps/@?api=1&amp;map_action=pano&amp;viewpoint=33.93312399999999%2C-118.118263","Olive Garden Italian Restaurant")</f>
        <v>Olive Garden Italian Restaurant</v>
      </c>
      <c r="C75" s="6">
        <v>33.93312399999999</v>
      </c>
      <c r="D75" s="6">
        <v>-118.118263</v>
      </c>
      <c r="E75" s="2" t="s">
        <v>218</v>
      </c>
      <c r="F75" s="6">
        <v>4.4</v>
      </c>
      <c r="G75" s="6">
        <v>4165.0</v>
      </c>
      <c r="H75" s="2" t="s">
        <v>207</v>
      </c>
    </row>
    <row r="76">
      <c r="A76" s="1" t="str">
        <f>HYPERLINK("https://www.google.com/maps/search/?api=1&amp;query=33.8473392,-117.8643643&amp;query_place_id=ChIJi14EXe7W3IARbABIY-aRb4o","K1 Speed - Indoor Go Karts, Corporate Event Venue, Team Building Activities")</f>
        <v>K1 Speed - Indoor Go Karts, Corporate Event Venue, Team Building Activities</v>
      </c>
      <c r="B76" s="1" t="str">
        <f>HYPERLINK("https://www.google.com/maps/@?api=1&amp;map_action=pano&amp;viewpoint=33.8473392%2C-117.8643643","K1 Speed - Indoor Go Karts, Corporate Event Venue, Team Building Activities")</f>
        <v>K1 Speed - Indoor Go Karts, Corporate Event Venue, Team Building Activities</v>
      </c>
      <c r="C76" s="6">
        <v>33.8473392</v>
      </c>
      <c r="D76" s="6">
        <v>-117.8643643</v>
      </c>
      <c r="E76" s="2" t="s">
        <v>219</v>
      </c>
      <c r="F76" s="6">
        <v>4.5</v>
      </c>
      <c r="G76" s="6">
        <v>1760.0</v>
      </c>
      <c r="H76" s="2" t="s">
        <v>220</v>
      </c>
    </row>
    <row r="77">
      <c r="A77" s="1" t="str">
        <f>HYPERLINK("https://www.google.com/maps/search/?api=1&amp;query=33.7688198,-118.1922822&amp;query_place_id=ChIJxfZ7lzkx3YARIzO7b3L1pqY","Cafe Sevilla of Long Beach")</f>
        <v>Cafe Sevilla of Long Beach</v>
      </c>
      <c r="B77" s="1" t="str">
        <f>HYPERLINK("https://www.google.com/maps/@?api=1&amp;map_action=pano&amp;viewpoint=33.7688198%2C-118.1922822","Cafe Sevilla of Long Beach")</f>
        <v>Cafe Sevilla of Long Beach</v>
      </c>
      <c r="C77" s="6">
        <v>33.7688198</v>
      </c>
      <c r="D77" s="6">
        <v>-118.1922822</v>
      </c>
      <c r="E77" s="2" t="s">
        <v>221</v>
      </c>
      <c r="F77" s="6">
        <v>4.2</v>
      </c>
      <c r="G77" s="6">
        <v>1331.0</v>
      </c>
      <c r="H77" s="2" t="s">
        <v>205</v>
      </c>
    </row>
    <row r="78">
      <c r="A78" s="1" t="str">
        <f>HYPERLINK("https://www.google.com/maps/search/?api=1&amp;query=33.82353,-117.9106&amp;query_place_id=ChIJgwJD4zLW3IARXpxZ-RvADBo","Anaheim White House")</f>
        <v>Anaheim White House</v>
      </c>
      <c r="B78" s="1" t="str">
        <f>HYPERLINK("https://www.google.com/maps/@?api=1&amp;map_action=pano&amp;viewpoint=33.82353%2C-117.9106","Anaheim White House")</f>
        <v>Anaheim White House</v>
      </c>
      <c r="C78" s="6">
        <v>33.82353</v>
      </c>
      <c r="D78" s="6">
        <v>-117.9106</v>
      </c>
      <c r="E78" s="2" t="s">
        <v>222</v>
      </c>
      <c r="F78" s="6">
        <v>4.7</v>
      </c>
      <c r="G78" s="6">
        <v>1758.0</v>
      </c>
      <c r="H78" s="2" t="s">
        <v>207</v>
      </c>
    </row>
    <row r="79">
      <c r="A79" s="1" t="str">
        <f>HYPERLINK("https://www.google.com/maps/search/?api=1&amp;query=33.7606184,-118.1903112&amp;query_place_id=ChIJXci-9SQx3YARELY9vukCvLk","Shoreline Village")</f>
        <v>Shoreline Village</v>
      </c>
      <c r="B79" s="1" t="str">
        <f>HYPERLINK("https://www.google.com/maps/@?api=1&amp;map_action=pano&amp;viewpoint=33.7606184%2C-118.1903112","Shoreline Village")</f>
        <v>Shoreline Village</v>
      </c>
      <c r="C79" s="6">
        <v>33.7606184</v>
      </c>
      <c r="D79" s="6">
        <v>-118.1903112</v>
      </c>
      <c r="E79" s="2" t="s">
        <v>151</v>
      </c>
      <c r="F79" s="6">
        <v>4.6</v>
      </c>
      <c r="G79" s="6">
        <v>10856.0</v>
      </c>
      <c r="H79" s="2" t="s">
        <v>152</v>
      </c>
    </row>
    <row r="80">
      <c r="A80" s="1" t="str">
        <f>HYPERLINK("https://www.google.com/maps/search/?api=1&amp;query=33.89712319999999,-117.8929633&amp;query_place_id=ChIJCdgW1brV3IARkiUZ04he2i8","Summit House Restaurant")</f>
        <v>Summit House Restaurant</v>
      </c>
      <c r="B80" s="1" t="str">
        <f>HYPERLINK("https://www.google.com/maps/@?api=1&amp;map_action=pano&amp;viewpoint=33.89712319999999%2C-117.8929633","Summit House Restaurant")</f>
        <v>Summit House Restaurant</v>
      </c>
      <c r="C80" s="6">
        <v>33.89712319999999</v>
      </c>
      <c r="D80" s="6">
        <v>-117.8929633</v>
      </c>
      <c r="E80" s="2" t="s">
        <v>223</v>
      </c>
      <c r="F80" s="6">
        <v>4.7</v>
      </c>
      <c r="G80" s="6">
        <v>1826.0</v>
      </c>
      <c r="H80" s="2" t="s">
        <v>207</v>
      </c>
    </row>
    <row r="81">
      <c r="A81" s="1" t="str">
        <f>HYPERLINK("https://www.google.com/maps/search/?api=1&amp;query=33.761486,-118.190268&amp;query_place_id=ChIJJz6U6iQx3YARRy5IpLnBh-8","Yard House")</f>
        <v>Yard House</v>
      </c>
      <c r="B81" s="1" t="str">
        <f>HYPERLINK("https://www.google.com/maps/@?api=1&amp;map_action=pano&amp;viewpoint=33.761486%2C-118.190268","Yard House")</f>
        <v>Yard House</v>
      </c>
      <c r="C81" s="6">
        <v>33.761486</v>
      </c>
      <c r="D81" s="6">
        <v>-118.190268</v>
      </c>
      <c r="E81" s="2" t="s">
        <v>224</v>
      </c>
      <c r="F81" s="6">
        <v>4.4</v>
      </c>
      <c r="G81" s="6">
        <v>5518.0</v>
      </c>
      <c r="H81" s="2" t="s">
        <v>225</v>
      </c>
    </row>
    <row r="82">
      <c r="A82" s="1" t="str">
        <f>HYPERLINK("https://www.google.com/maps/search/?api=1&amp;query=33.85355190000001,-117.9972968&amp;query_place_id=ChIJEwf2Wegr3YARKhj56ET-ltA","Pirates Dinner Adventure")</f>
        <v>Pirates Dinner Adventure</v>
      </c>
      <c r="B82" s="1" t="str">
        <f>HYPERLINK("https://www.google.com/maps/@?api=1&amp;map_action=pano&amp;viewpoint=33.85355190000001%2C-117.9972968","Pirates Dinner Adventure")</f>
        <v>Pirates Dinner Adventure</v>
      </c>
      <c r="C82" s="6">
        <v>33.85355190000001</v>
      </c>
      <c r="D82" s="6">
        <v>-117.9972968</v>
      </c>
      <c r="E82" s="2" t="s">
        <v>226</v>
      </c>
      <c r="F82" s="6">
        <v>4.4</v>
      </c>
      <c r="G82" s="6">
        <v>5143.0</v>
      </c>
      <c r="H82" s="2" t="s">
        <v>220</v>
      </c>
    </row>
    <row r="83">
      <c r="A83" s="1" t="str">
        <f>HYPERLINK("https://www.google.com/maps/search/?api=1&amp;query=33.84488109999999,-118.0008346&amp;query_place_id=ChIJo3h_9V8p3YARydTBv3uGCcg","Panda Express")</f>
        <v>Panda Express</v>
      </c>
      <c r="B83" s="1" t="str">
        <f>HYPERLINK("https://www.google.com/maps/@?api=1&amp;map_action=pano&amp;viewpoint=33.84488109999999%2C-118.0008346","Panda Express")</f>
        <v>Panda Express</v>
      </c>
      <c r="C83" s="6">
        <v>33.84488109999999</v>
      </c>
      <c r="D83" s="6">
        <v>-118.0008346</v>
      </c>
      <c r="E83" s="2" t="s">
        <v>227</v>
      </c>
      <c r="F83" s="6">
        <v>4.0</v>
      </c>
      <c r="G83" s="6">
        <v>1257.0</v>
      </c>
      <c r="H83" s="2" t="s">
        <v>207</v>
      </c>
    </row>
    <row r="84">
      <c r="A84" s="1" t="str">
        <f>HYPERLINK("https://www.google.com/maps/search/?api=1&amp;query=33.7820549,-117.892536&amp;query_place_id=ChIJl0znByfY3IARSXntRDJel9c","L.A. Italian Kitchen")</f>
        <v>L.A. Italian Kitchen</v>
      </c>
      <c r="B84" s="1" t="str">
        <f>HYPERLINK("https://www.google.com/maps/@?api=1&amp;map_action=pano&amp;viewpoint=33.7820549%2C-117.892536","L.A. Italian Kitchen")</f>
        <v>L.A. Italian Kitchen</v>
      </c>
      <c r="C84" s="6">
        <v>33.7820549</v>
      </c>
      <c r="D84" s="6">
        <v>-117.892536</v>
      </c>
      <c r="E84" s="2" t="s">
        <v>228</v>
      </c>
      <c r="F84" s="6">
        <v>3.8</v>
      </c>
      <c r="G84" s="6">
        <v>296.0</v>
      </c>
      <c r="H84" s="2" t="s">
        <v>229</v>
      </c>
    </row>
    <row r="85">
      <c r="A85" s="1" t="str">
        <f>HYPERLINK("https://www.google.com/maps/search/?api=1&amp;query=33.8037498,-117.9115952&amp;query_place_id=ChIJATN5HsPX3IARolkokx19hTE","Roy's Restaurant")</f>
        <v>Roy's Restaurant</v>
      </c>
      <c r="B85" s="1" t="str">
        <f>HYPERLINK("https://www.google.com/maps/@?api=1&amp;map_action=pano&amp;viewpoint=33.8037498%2C-117.9115952","Roy's Restaurant")</f>
        <v>Roy's Restaurant</v>
      </c>
      <c r="C85" s="6">
        <v>33.8037498</v>
      </c>
      <c r="D85" s="6">
        <v>-117.9115952</v>
      </c>
      <c r="E85" s="2" t="s">
        <v>230</v>
      </c>
      <c r="F85" s="6">
        <v>4.4</v>
      </c>
      <c r="G85" s="6">
        <v>1161.0</v>
      </c>
      <c r="H85" s="2" t="s">
        <v>207</v>
      </c>
    </row>
    <row r="86">
      <c r="A86" s="1" t="str">
        <f>HYPERLINK("https://www.google.com/maps/search/?api=1&amp;query=33.7598611,-118.1917967&amp;query_place_id=ChIJ845fqCUx3YARbBeWgWBGpRM","Parkers' Lighthouse")</f>
        <v>Parkers' Lighthouse</v>
      </c>
      <c r="B86" s="1" t="str">
        <f>HYPERLINK("https://www.google.com/maps/@?api=1&amp;map_action=pano&amp;viewpoint=33.7598611%2C-118.1917967","Parkers' Lighthouse")</f>
        <v>Parkers' Lighthouse</v>
      </c>
      <c r="C86" s="6">
        <v>33.7598611</v>
      </c>
      <c r="D86" s="6">
        <v>-118.1917967</v>
      </c>
      <c r="E86" s="2" t="s">
        <v>231</v>
      </c>
      <c r="F86" s="6">
        <v>4.5</v>
      </c>
      <c r="G86" s="6">
        <v>3269.0</v>
      </c>
      <c r="H86" s="2" t="s">
        <v>232</v>
      </c>
    </row>
    <row r="87">
      <c r="A87" s="1" t="str">
        <f>HYPERLINK("https://www.google.com/maps/search/?api=1&amp;query=33.7472869,-118.0108855&amp;query_place_id=ChIJh0OefQYm3YARtEa0iAoPM8c","Fuji Japan")</f>
        <v>Fuji Japan</v>
      </c>
      <c r="B87" s="1" t="str">
        <f>HYPERLINK("https://www.google.com/maps/@?api=1&amp;map_action=pano&amp;viewpoint=33.7472869%2C-118.0108855","Fuji Japan")</f>
        <v>Fuji Japan</v>
      </c>
      <c r="C87" s="6">
        <v>33.7472869</v>
      </c>
      <c r="D87" s="6">
        <v>-118.0108855</v>
      </c>
      <c r="E87" s="2" t="s">
        <v>233</v>
      </c>
      <c r="F87" s="6">
        <v>3.4</v>
      </c>
      <c r="G87" s="6">
        <v>62.0</v>
      </c>
      <c r="H87" s="2" t="s">
        <v>207</v>
      </c>
    </row>
    <row r="88">
      <c r="A88" s="1" t="str">
        <f>HYPERLINK("https://www.google.com/maps/search/?api=1&amp;query=33.764424,-118.1933371&amp;query_place_id=ChIJscZmQzox3YARLFXaNbR6-OI","Cinemark at The Pike Outlets and XD")</f>
        <v>Cinemark at The Pike Outlets and XD</v>
      </c>
      <c r="B88" s="1" t="str">
        <f>HYPERLINK("https://www.google.com/maps/@?api=1&amp;map_action=pano&amp;viewpoint=33.764424%2C-118.1933371","Cinemark at The Pike Outlets and XD")</f>
        <v>Cinemark at The Pike Outlets and XD</v>
      </c>
      <c r="C88" s="6">
        <v>33.764424</v>
      </c>
      <c r="D88" s="6">
        <v>-118.1933371</v>
      </c>
      <c r="E88" s="2" t="s">
        <v>234</v>
      </c>
      <c r="F88" s="6">
        <v>4.5</v>
      </c>
      <c r="G88" s="6">
        <v>3048.0</v>
      </c>
      <c r="H88" s="2" t="s">
        <v>235</v>
      </c>
    </row>
    <row r="89">
      <c r="A89" s="1" t="str">
        <f>HYPERLINK("https://www.google.com/maps/search/?api=1&amp;query=33.8000325,-117.9158308&amp;query_place_id=ChIJ094cfd3X3IARJ4rPk_f4w6s","Morton's The Steakhouse")</f>
        <v>Morton's The Steakhouse</v>
      </c>
      <c r="B89" s="1" t="str">
        <f>HYPERLINK("https://www.google.com/maps/@?api=1&amp;map_action=pano&amp;viewpoint=33.8000325%2C-117.9158308","Morton's The Steakhouse")</f>
        <v>Morton's The Steakhouse</v>
      </c>
      <c r="C89" s="6">
        <v>33.8000325</v>
      </c>
      <c r="D89" s="6">
        <v>-117.9158308</v>
      </c>
      <c r="E89" s="2" t="s">
        <v>236</v>
      </c>
      <c r="F89" s="6">
        <v>4.4</v>
      </c>
      <c r="G89" s="6">
        <v>2040.0</v>
      </c>
      <c r="H89" s="2" t="s">
        <v>207</v>
      </c>
    </row>
    <row r="90">
      <c r="A90" s="1" t="str">
        <f>HYPERLINK("https://www.google.com/maps/search/?api=1&amp;query=33.783688,-117.8905022&amp;query_place_id=ChIJl0znByfY3IARuFkbyEuyldc","Krispy Kreme")</f>
        <v>Krispy Kreme</v>
      </c>
      <c r="B90" s="1" t="str">
        <f>HYPERLINK("https://www.google.com/maps/@?api=1&amp;map_action=pano&amp;viewpoint=33.783688%2C-117.8905022","Krispy Kreme")</f>
        <v>Krispy Kreme</v>
      </c>
      <c r="C90" s="6">
        <v>33.783688</v>
      </c>
      <c r="D90" s="6">
        <v>-117.8905022</v>
      </c>
      <c r="E90" s="2" t="s">
        <v>237</v>
      </c>
      <c r="F90" s="6">
        <v>4.5</v>
      </c>
      <c r="G90" s="6">
        <v>2874.0</v>
      </c>
      <c r="H90" s="2" t="s">
        <v>238</v>
      </c>
    </row>
    <row r="91">
      <c r="A91" s="1" t="str">
        <f>HYPERLINK("https://www.google.com/maps/search/?api=1&amp;query=33.84641409999999,-117.9871864&amp;query_place_id=ChIJCWNdVNgr3YAR4pLlOt8CfEk","Portillo's Buena Park")</f>
        <v>Portillo's Buena Park</v>
      </c>
      <c r="B91" s="1" t="str">
        <f>HYPERLINK("https://www.google.com/maps/@?api=1&amp;map_action=pano&amp;viewpoint=33.84641409999999%2C-117.9871864","Portillo's Buena Park")</f>
        <v>Portillo's Buena Park</v>
      </c>
      <c r="C91" s="6">
        <v>33.84641409999999</v>
      </c>
      <c r="D91" s="6">
        <v>-117.9871864</v>
      </c>
      <c r="E91" s="2" t="s">
        <v>239</v>
      </c>
      <c r="F91" s="6">
        <v>4.6</v>
      </c>
      <c r="G91" s="6">
        <v>5543.0</v>
      </c>
      <c r="H91" s="2" t="s">
        <v>240</v>
      </c>
    </row>
    <row r="92">
      <c r="A92" s="1" t="str">
        <f>HYPERLINK("https://www.google.com/maps/search/?api=1&amp;query=33.8833333,-118.0263806&amp;query_place_id=ChIJt9989oQs3YAR7-9BW1FWS30","Clearman's North Woods Inn, La Mirada")</f>
        <v>Clearman's North Woods Inn, La Mirada</v>
      </c>
      <c r="B92" s="1" t="str">
        <f>HYPERLINK("https://www.google.com/maps/@?api=1&amp;map_action=pano&amp;viewpoint=33.8833333%2C-118.0263806","Clearman's North Woods Inn, La Mirada")</f>
        <v>Clearman's North Woods Inn, La Mirada</v>
      </c>
      <c r="C92" s="6">
        <v>33.8833333</v>
      </c>
      <c r="D92" s="6">
        <v>-118.0263806</v>
      </c>
      <c r="E92" s="2" t="s">
        <v>241</v>
      </c>
      <c r="F92" s="6">
        <v>4.4</v>
      </c>
      <c r="G92" s="6">
        <v>3227.0</v>
      </c>
      <c r="H92" s="2" t="s">
        <v>207</v>
      </c>
    </row>
    <row r="93">
      <c r="A93" s="1" t="str">
        <f>HYPERLINK("https://www.google.com/maps/search/?api=1&amp;query=33.7618712,-118.1169884&amp;query_place_id=ChIJf93IyCcw3YARWfdXmU01sRc","Tantalum Restaurant")</f>
        <v>Tantalum Restaurant</v>
      </c>
      <c r="B93" s="1" t="str">
        <f>HYPERLINK("https://www.google.com/maps/@?api=1&amp;map_action=pano&amp;viewpoint=33.7618712%2C-118.1169884","Tantalum Restaurant")</f>
        <v>Tantalum Restaurant</v>
      </c>
      <c r="C93" s="6">
        <v>33.7618712</v>
      </c>
      <c r="D93" s="6">
        <v>-118.1169884</v>
      </c>
      <c r="E93" s="2" t="s">
        <v>242</v>
      </c>
      <c r="F93" s="6">
        <v>4.5</v>
      </c>
      <c r="G93" s="6">
        <v>1879.0</v>
      </c>
      <c r="H93" s="2" t="s">
        <v>209</v>
      </c>
    </row>
    <row r="94">
      <c r="A94" s="1" t="str">
        <f>HYPERLINK("https://www.google.com/maps/search/?api=1&amp;query=33.8690644,-117.9238634&amp;query_place_id=ChIJ9aU7G_jV3IARCNUarZjCHA8","The Old Spaghetti Factory")</f>
        <v>The Old Spaghetti Factory</v>
      </c>
      <c r="B94" s="1" t="str">
        <f>HYPERLINK("https://www.google.com/maps/@?api=1&amp;map_action=pano&amp;viewpoint=33.8690644%2C-117.9238634","The Old Spaghetti Factory")</f>
        <v>The Old Spaghetti Factory</v>
      </c>
      <c r="C94" s="6">
        <v>33.8690644</v>
      </c>
      <c r="D94" s="6">
        <v>-117.9238634</v>
      </c>
      <c r="E94" s="2" t="s">
        <v>243</v>
      </c>
      <c r="F94" s="6">
        <v>4.4</v>
      </c>
      <c r="G94" s="6">
        <v>3081.0</v>
      </c>
      <c r="H94" s="2" t="s">
        <v>207</v>
      </c>
    </row>
    <row r="95">
      <c r="A95" s="1" t="str">
        <f>HYPERLINK("https://www.google.com/maps/search/?api=1&amp;query=33.80386860000001,-117.9109459&amp;query_place_id=ChIJATN5HsPX3IARJLJX9__VqaE","P.F. Chang's")</f>
        <v>P.F. Chang's</v>
      </c>
      <c r="B95" s="1" t="str">
        <f>HYPERLINK("https://www.google.com/maps/@?api=1&amp;map_action=pano&amp;viewpoint=33.80386860000001%2C-117.9109459","P.F. Chang's")</f>
        <v>P.F. Chang's</v>
      </c>
      <c r="C95" s="6">
        <v>33.80386860000001</v>
      </c>
      <c r="D95" s="6">
        <v>-117.9109459</v>
      </c>
      <c r="E95" s="2" t="s">
        <v>244</v>
      </c>
      <c r="F95" s="6">
        <v>4.2</v>
      </c>
      <c r="G95" s="6">
        <v>1636.0</v>
      </c>
      <c r="H95" s="2" t="s">
        <v>245</v>
      </c>
    </row>
    <row r="96">
      <c r="A96" s="1" t="str">
        <f>HYPERLINK("https://www.google.com/maps/search/?api=1&amp;query=33.8037163,-117.9118682&amp;query_place_id=ChIJATN5HsPX3IAREQbMVx0zLRA","Bubba Gump Shrimp Co.")</f>
        <v>Bubba Gump Shrimp Co.</v>
      </c>
      <c r="B96" s="1" t="str">
        <f>HYPERLINK("https://www.google.com/maps/@?api=1&amp;map_action=pano&amp;viewpoint=33.8037163%2C-117.9118682","Bubba Gump Shrimp Co.")</f>
        <v>Bubba Gump Shrimp Co.</v>
      </c>
      <c r="C96" s="6">
        <v>33.8037163</v>
      </c>
      <c r="D96" s="6">
        <v>-117.9118682</v>
      </c>
      <c r="E96" s="2" t="s">
        <v>246</v>
      </c>
      <c r="F96" s="6">
        <v>4.3</v>
      </c>
      <c r="G96" s="6">
        <v>4283.0</v>
      </c>
      <c r="H96" s="2" t="s">
        <v>207</v>
      </c>
    </row>
    <row r="97">
      <c r="A97" s="1" t="str">
        <f>HYPERLINK("https://www.google.com/maps/search/?api=1&amp;query=33.7557733,-117.9384558&amp;query_place_id=ChIJVzGZCu0n3YARKGwJUX1Szqc","The Boiling Crab")</f>
        <v>The Boiling Crab</v>
      </c>
      <c r="B97" s="1" t="str">
        <f>HYPERLINK("https://www.google.com/maps/@?api=1&amp;map_action=pano&amp;viewpoint=33.7557733%2C-117.9384558","The Boiling Crab")</f>
        <v>The Boiling Crab</v>
      </c>
      <c r="C97" s="6">
        <v>33.7557733</v>
      </c>
      <c r="D97" s="6">
        <v>-117.9384558</v>
      </c>
      <c r="E97" s="2" t="s">
        <v>247</v>
      </c>
      <c r="F97" s="6">
        <v>4.6</v>
      </c>
      <c r="G97" s="6">
        <v>1900.0</v>
      </c>
      <c r="H97" s="2" t="s">
        <v>207</v>
      </c>
    </row>
    <row r="98">
      <c r="A98" s="1" t="str">
        <f>HYPERLINK("https://www.google.com/maps/search/?api=1&amp;query=33.8094877,-117.9237076&amp;query_place_id=ChIJUWnAidjX3IARvvSDRTYLtDE","Tortilla Jo's")</f>
        <v>Tortilla Jo's</v>
      </c>
      <c r="B98" s="1" t="str">
        <f>HYPERLINK("https://www.google.com/maps/@?api=1&amp;map_action=pano&amp;viewpoint=33.8094877%2C-117.9237076","Tortilla Jo's")</f>
        <v>Tortilla Jo's</v>
      </c>
      <c r="C98" s="6">
        <v>33.8094877</v>
      </c>
      <c r="D98" s="6">
        <v>-117.9237076</v>
      </c>
      <c r="E98" s="2" t="s">
        <v>248</v>
      </c>
      <c r="F98" s="6">
        <v>3.9</v>
      </c>
      <c r="G98" s="6">
        <v>2105.0</v>
      </c>
      <c r="H98" s="2" t="s">
        <v>207</v>
      </c>
    </row>
    <row r="99">
      <c r="A99" s="1" t="str">
        <f>HYPERLINK("https://www.google.com/maps/search/?api=1&amp;query=33.7697127,-118.1921103&amp;query_place_id=ChIJd_XJujkx3YARZ_no-f-koS8","Agaves Kitchen &amp; Tequila")</f>
        <v>Agaves Kitchen &amp; Tequila</v>
      </c>
      <c r="B99" s="1" t="str">
        <f>HYPERLINK("https://www.google.com/maps/@?api=1&amp;map_action=pano&amp;viewpoint=33.7697127%2C-118.1921103","Agaves Kitchen &amp; Tequila")</f>
        <v>Agaves Kitchen &amp; Tequila</v>
      </c>
      <c r="C99" s="6">
        <v>33.7697127</v>
      </c>
      <c r="D99" s="6">
        <v>-118.1921103</v>
      </c>
      <c r="E99" s="2" t="s">
        <v>249</v>
      </c>
      <c r="F99" s="6">
        <v>4.0</v>
      </c>
      <c r="G99" s="6">
        <v>342.0</v>
      </c>
      <c r="H99" s="2" t="s">
        <v>209</v>
      </c>
    </row>
    <row r="100">
      <c r="A100" s="1" t="str">
        <f>HYPERLINK("https://www.google.com/maps/search/?api=1&amp;query=33.84551629999999,-117.9891566&amp;query_place_id=ChIJ-7Cl7dgr3YAR-FGM1xR7RA8","Buffalo Wild Wings")</f>
        <v>Buffalo Wild Wings</v>
      </c>
      <c r="B100" s="1" t="str">
        <f>HYPERLINK("https://www.google.com/maps/@?api=1&amp;map_action=pano&amp;viewpoint=33.84551629999999%2C-117.9891566","Buffalo Wild Wings")</f>
        <v>Buffalo Wild Wings</v>
      </c>
      <c r="C100" s="6">
        <v>33.84551629999999</v>
      </c>
      <c r="D100" s="6">
        <v>-117.9891566</v>
      </c>
      <c r="E100" s="2" t="s">
        <v>250</v>
      </c>
      <c r="F100" s="6">
        <v>3.6</v>
      </c>
      <c r="G100" s="6">
        <v>1569.0</v>
      </c>
      <c r="H100" s="2" t="s">
        <v>207</v>
      </c>
    </row>
    <row r="101">
      <c r="A101" s="1" t="str">
        <f>HYPERLINK("https://www.google.com/maps/search/?api=1&amp;query=33.9664254,-118.165651&amp;query_place_id=ChIJK4mWNILOwoAR4Ms0ULQipVo","Parkwest Bicycle Casino")</f>
        <v>Parkwest Bicycle Casino</v>
      </c>
      <c r="B101" s="1" t="str">
        <f>HYPERLINK("https://www.google.com/maps/@?api=1&amp;map_action=pano&amp;viewpoint=33.9664254%2C-118.165651","Parkwest Bicycle Casino")</f>
        <v>Parkwest Bicycle Casino</v>
      </c>
      <c r="C101" s="6">
        <v>33.9664254</v>
      </c>
      <c r="D101" s="6">
        <v>-118.165651</v>
      </c>
      <c r="E101" s="2" t="s">
        <v>251</v>
      </c>
      <c r="F101" s="6">
        <v>4.0</v>
      </c>
      <c r="G101" s="6">
        <v>1769.0</v>
      </c>
      <c r="H101" s="2" t="s">
        <v>252</v>
      </c>
    </row>
    <row r="102">
      <c r="A102" s="1" t="str">
        <f>HYPERLINK("https://www.google.com/maps/search/?api=1&amp;query=33.8177153,-117.887332&amp;query_place_id=ChIJs8sSha_X3IAR4rxBXvHDE-I","Benihana")</f>
        <v>Benihana</v>
      </c>
      <c r="B102" s="1" t="str">
        <f>HYPERLINK("https://www.google.com/maps/@?api=1&amp;map_action=pano&amp;viewpoint=33.8177153%2C-117.887332","Benihana")</f>
        <v>Benihana</v>
      </c>
      <c r="C102" s="6">
        <v>33.8177153</v>
      </c>
      <c r="D102" s="6">
        <v>-117.887332</v>
      </c>
      <c r="E102" s="2" t="s">
        <v>253</v>
      </c>
      <c r="F102" s="6">
        <v>4.2</v>
      </c>
      <c r="G102" s="6">
        <v>3133.0</v>
      </c>
      <c r="H102" s="2" t="s">
        <v>207</v>
      </c>
    </row>
    <row r="103">
      <c r="A103" s="1" t="str">
        <f>HYPERLINK("https://www.google.com/maps/search/?api=1&amp;query=33.8708538,-117.9245297&amp;query_place_id=ChIJHcBX4ffV3IARKy5S1u0yoUs","Madero 1899")</f>
        <v>Madero 1899</v>
      </c>
      <c r="B103" s="1" t="str">
        <f>HYPERLINK("https://www.google.com/maps/@?api=1&amp;map_action=pano&amp;viewpoint=33.8708538%2C-117.9245297","Madero 1899")</f>
        <v>Madero 1899</v>
      </c>
      <c r="C103" s="6">
        <v>33.8708538</v>
      </c>
      <c r="D103" s="6">
        <v>-117.9245297</v>
      </c>
      <c r="E103" s="2" t="s">
        <v>254</v>
      </c>
      <c r="F103" s="6">
        <v>4.3</v>
      </c>
      <c r="G103" s="6">
        <v>1759.0</v>
      </c>
      <c r="H103" s="2" t="s">
        <v>207</v>
      </c>
    </row>
    <row r="104">
      <c r="A104" s="1" t="str">
        <f>HYPERLINK("https://www.google.com/maps/search/?api=1&amp;query=33.80927589999999,-117.9146936&amp;query_place_id=ChIJPdGPk9rX3IARxaYbCL2411Q","IHOP")</f>
        <v>IHOP</v>
      </c>
      <c r="B104" s="1" t="str">
        <f>HYPERLINK("https://www.google.com/maps/@?api=1&amp;map_action=pano&amp;viewpoint=33.80927589999999%2C-117.9146936","IHOP")</f>
        <v>IHOP</v>
      </c>
      <c r="C104" s="6">
        <v>33.80927589999999</v>
      </c>
      <c r="D104" s="6">
        <v>-117.9146936</v>
      </c>
      <c r="E104" s="2" t="s">
        <v>255</v>
      </c>
      <c r="F104" s="6">
        <v>4.0</v>
      </c>
      <c r="G104" s="6">
        <v>3783.0</v>
      </c>
      <c r="H104" s="2" t="s">
        <v>207</v>
      </c>
    </row>
    <row r="105">
      <c r="A105" s="1" t="str">
        <f>HYPERLINK("https://www.google.com/maps/search/?api=1&amp;query=33.732545,-117.9916177&amp;query_place_id=ChIJaRncL0Mm3YARs9osub8nU1s","The Cheesecake Factory")</f>
        <v>The Cheesecake Factory</v>
      </c>
      <c r="B105" s="1" t="str">
        <f>HYPERLINK("https://www.google.com/maps/@?api=1&amp;map_action=pano&amp;viewpoint=33.732545%2C-117.9916177","The Cheesecake Factory")</f>
        <v>The Cheesecake Factory</v>
      </c>
      <c r="C105" s="6">
        <v>33.732545</v>
      </c>
      <c r="D105" s="6">
        <v>-117.9916177</v>
      </c>
      <c r="E105" s="2" t="s">
        <v>256</v>
      </c>
      <c r="F105" s="6">
        <v>4.3</v>
      </c>
      <c r="G105" s="6">
        <v>2619.0</v>
      </c>
      <c r="H105" s="2" t="s">
        <v>257</v>
      </c>
    </row>
    <row r="106">
      <c r="A106" s="1" t="str">
        <f>HYPERLINK("https://www.google.com/maps/search/?api=1&amp;query=33.76904989999999,-118.1925448&amp;query_place_id=ChIJIS-fwTkx3YARa3zXpHKdUFg","King's Fish House")</f>
        <v>King's Fish House</v>
      </c>
      <c r="B106" s="1" t="str">
        <f>HYPERLINK("https://www.google.com/maps/@?api=1&amp;map_action=pano&amp;viewpoint=33.76904989999999%2C-118.1925448","King's Fish House")</f>
        <v>King's Fish House</v>
      </c>
      <c r="C106" s="6">
        <v>33.76904989999999</v>
      </c>
      <c r="D106" s="6">
        <v>-118.1925448</v>
      </c>
      <c r="E106" s="2" t="s">
        <v>258</v>
      </c>
      <c r="F106" s="6">
        <v>4.4</v>
      </c>
      <c r="G106" s="6">
        <v>2494.0</v>
      </c>
      <c r="H106" s="2" t="s">
        <v>207</v>
      </c>
    </row>
    <row r="107">
      <c r="A107" s="1" t="str">
        <f>HYPERLINK("https://www.google.com/maps/search/?api=1&amp;query=33.82403499999999,-117.9595497&amp;query_place_id=ChIJ7cpVSLsp3YARkj11phezBpg","The Honey Baked Ham Company")</f>
        <v>The Honey Baked Ham Company</v>
      </c>
      <c r="B107" s="1" t="str">
        <f>HYPERLINK("https://www.google.com/maps/@?api=1&amp;map_action=pano&amp;viewpoint=33.82403499999999%2C-117.9595497","The Honey Baked Ham Company")</f>
        <v>The Honey Baked Ham Company</v>
      </c>
      <c r="C107" s="6">
        <v>33.82403499999999</v>
      </c>
      <c r="D107" s="6">
        <v>-117.9595497</v>
      </c>
      <c r="E107" s="2" t="s">
        <v>259</v>
      </c>
      <c r="F107" s="6">
        <v>4.1</v>
      </c>
      <c r="G107" s="6">
        <v>142.0</v>
      </c>
      <c r="H107" s="2" t="s">
        <v>260</v>
      </c>
    </row>
    <row r="108">
      <c r="A108" s="1" t="str">
        <f>HYPERLINK("https://www.google.com/maps/search/?api=1&amp;query=33.91882599999999,-117.898716&amp;query_place_id=ChIJS3c19xLV3IARwlY4eqSs0KQ","Yard House")</f>
        <v>Yard House</v>
      </c>
      <c r="B108" s="1" t="str">
        <f>HYPERLINK("https://www.google.com/maps/@?api=1&amp;map_action=pano&amp;viewpoint=33.91882599999999%2C-117.898716","Yard House")</f>
        <v>Yard House</v>
      </c>
      <c r="C108" s="6">
        <v>33.91882599999999</v>
      </c>
      <c r="D108" s="6">
        <v>-117.898716</v>
      </c>
      <c r="E108" s="2" t="s">
        <v>261</v>
      </c>
      <c r="F108" s="6">
        <v>4.4</v>
      </c>
      <c r="G108" s="6">
        <v>1914.0</v>
      </c>
      <c r="H108" s="2" t="s">
        <v>225</v>
      </c>
    </row>
    <row r="109">
      <c r="A109" s="1" t="str">
        <f>HYPERLINK("https://www.google.com/maps/search/?api=1&amp;query=33.8027114,-118.0548541&amp;query_place_id=ChIJMX-5FfIu3YARIGiClpoP52c","Katella Bakery, Deli &amp; Restaurant")</f>
        <v>Katella Bakery, Deli &amp; Restaurant</v>
      </c>
      <c r="B109" s="1" t="str">
        <f>HYPERLINK("https://www.google.com/maps/@?api=1&amp;map_action=pano&amp;viewpoint=33.8027114%2C-118.0548541","Katella Bakery, Deli &amp; Restaurant")</f>
        <v>Katella Bakery, Deli &amp; Restaurant</v>
      </c>
      <c r="C109" s="6">
        <v>33.8027114</v>
      </c>
      <c r="D109" s="6">
        <v>-118.0548541</v>
      </c>
      <c r="E109" s="2" t="s">
        <v>262</v>
      </c>
      <c r="F109" s="6">
        <v>4.5</v>
      </c>
      <c r="G109" s="6">
        <v>4463.0</v>
      </c>
      <c r="H109" s="2" t="s">
        <v>263</v>
      </c>
    </row>
    <row r="110">
      <c r="A110" s="1" t="str">
        <f>HYPERLINK("https://www.google.com/maps/search/?api=1&amp;query=33.86627680000001,-118.0980685&amp;query_place_id=ChIJRUcETnAt3YAR6XaBJElNOQ8","BJ's Restaurant &amp; Brewhouse")</f>
        <v>BJ's Restaurant &amp; Brewhouse</v>
      </c>
      <c r="B110" s="1" t="str">
        <f>HYPERLINK("https://www.google.com/maps/@?api=1&amp;map_action=pano&amp;viewpoint=33.86627680000001%2C-118.0980685","BJ's Restaurant &amp; Brewhouse")</f>
        <v>BJ's Restaurant &amp; Brewhouse</v>
      </c>
      <c r="C110" s="6">
        <v>33.86627680000001</v>
      </c>
      <c r="D110" s="6">
        <v>-118.0980685</v>
      </c>
      <c r="E110" s="2" t="s">
        <v>264</v>
      </c>
      <c r="F110" s="6">
        <v>4.2</v>
      </c>
      <c r="G110" s="6">
        <v>2614.0</v>
      </c>
      <c r="H110" s="2" t="s">
        <v>265</v>
      </c>
    </row>
    <row r="111">
      <c r="A111" s="1" t="str">
        <f>HYPERLINK("https://www.google.com/maps/search/?api=1&amp;query=33.808857,-117.9220906&amp;query_place_id=ChIJLbm_idjX3IAR2G3pGqfrAug","Naples Ristorante E Bar")</f>
        <v>Naples Ristorante E Bar</v>
      </c>
      <c r="B111" s="1" t="str">
        <f>HYPERLINK("https://www.google.com/maps/@?api=1&amp;map_action=pano&amp;viewpoint=33.808857%2C-117.9220906","Naples Ristorante E Bar")</f>
        <v>Naples Ristorante E Bar</v>
      </c>
      <c r="C111" s="6">
        <v>33.808857</v>
      </c>
      <c r="D111" s="6">
        <v>-117.9220906</v>
      </c>
      <c r="E111" s="2" t="s">
        <v>266</v>
      </c>
      <c r="F111" s="6">
        <v>4.2</v>
      </c>
      <c r="G111" s="6">
        <v>2443.0</v>
      </c>
      <c r="H111" s="2" t="s">
        <v>209</v>
      </c>
    </row>
    <row r="112">
      <c r="A112" s="1" t="str">
        <f>HYPERLINK("https://www.google.com/maps/search/?api=1&amp;query=33.761977,-118.193305&amp;query_place_id=ChIJM1uQFDsx3YARJLCM9Bbuw3k","Gladstone's Long Beach")</f>
        <v>Gladstone's Long Beach</v>
      </c>
      <c r="B112" s="1" t="str">
        <f>HYPERLINK("https://www.google.com/maps/@?api=1&amp;map_action=pano&amp;viewpoint=33.761977%2C-118.193305","Gladstone's Long Beach")</f>
        <v>Gladstone's Long Beach</v>
      </c>
      <c r="C112" s="6">
        <v>33.761977</v>
      </c>
      <c r="D112" s="6">
        <v>-118.193305</v>
      </c>
      <c r="E112" s="2" t="s">
        <v>267</v>
      </c>
      <c r="F112" s="6">
        <v>4.1</v>
      </c>
      <c r="G112" s="6">
        <v>2198.0</v>
      </c>
      <c r="H112" s="2" t="s">
        <v>209</v>
      </c>
    </row>
    <row r="113">
      <c r="A113" s="1" t="str">
        <f>HYPERLINK("https://www.google.com/maps/search/?api=1&amp;query=33.804103,-118.168981&amp;query_place_id=ChIJHUYXM9cz3YAR-72vHkPHRFg","Black Bear Diner Signal Hill")</f>
        <v>Black Bear Diner Signal Hill</v>
      </c>
      <c r="B113" s="1" t="str">
        <f>HYPERLINK("https://www.google.com/maps/@?api=1&amp;map_action=pano&amp;viewpoint=33.804103%2C-118.168981","Black Bear Diner Signal Hill")</f>
        <v>Black Bear Diner Signal Hill</v>
      </c>
      <c r="C113" s="6">
        <v>33.804103</v>
      </c>
      <c r="D113" s="6">
        <v>-118.168981</v>
      </c>
      <c r="E113" s="2" t="s">
        <v>268</v>
      </c>
      <c r="F113" s="6">
        <v>4.4</v>
      </c>
      <c r="G113" s="6">
        <v>3410.0</v>
      </c>
      <c r="H113" s="2" t="s">
        <v>207</v>
      </c>
    </row>
    <row r="114">
      <c r="A114" s="1" t="str">
        <f>HYPERLINK("https://www.google.com/maps/search/?api=1&amp;query=33.8586294,-117.9192771&amp;query_place_id=ChIJK4htxQDW3IARK7f46Izukk4","Sonic Drive-In")</f>
        <v>Sonic Drive-In</v>
      </c>
      <c r="B114" s="1" t="str">
        <f>HYPERLINK("https://www.google.com/maps/@?api=1&amp;map_action=pano&amp;viewpoint=33.8586294%2C-117.9192771","Sonic Drive-In")</f>
        <v>Sonic Drive-In</v>
      </c>
      <c r="C114" s="6">
        <v>33.8586294</v>
      </c>
      <c r="D114" s="6">
        <v>-117.9192771</v>
      </c>
      <c r="E114" s="2" t="s">
        <v>269</v>
      </c>
      <c r="F114" s="6">
        <v>3.7</v>
      </c>
      <c r="G114" s="6">
        <v>3679.0</v>
      </c>
      <c r="H114" s="2" t="s">
        <v>207</v>
      </c>
    </row>
    <row r="115">
      <c r="A115" s="1" t="str">
        <f>HYPERLINK("https://www.google.com/maps/search/?api=1&amp;query=33.74781370000001,-117.8657282&amp;query_place_id=ChIJBdybfQjZ3IAR2LQv9pS1ySw","DTTN 2.0")</f>
        <v>DTTN 2.0</v>
      </c>
      <c r="B115" s="1" t="str">
        <f>HYPERLINK("https://www.google.com/maps/@?api=1&amp;map_action=pano&amp;viewpoint=33.74781370000001%2C-117.8657282","DTTN 2.0")</f>
        <v>DTTN 2.0</v>
      </c>
      <c r="C115" s="6">
        <v>33.74781370000001</v>
      </c>
      <c r="D115" s="6">
        <v>-117.8657282</v>
      </c>
      <c r="E115" s="2" t="s">
        <v>270</v>
      </c>
      <c r="F115" s="6">
        <v>4.7</v>
      </c>
      <c r="G115" s="6">
        <v>1072.0</v>
      </c>
      <c r="H115" s="2" t="s">
        <v>207</v>
      </c>
    </row>
    <row r="116">
      <c r="A116" s="1" t="str">
        <f>HYPERLINK("https://www.google.com/maps/search/?api=1&amp;query=33.9161526,-117.8859231&amp;query_place_id=ChIJVVVVJQTV3IARGOdibiPle3c","Sbarro")</f>
        <v>Sbarro</v>
      </c>
      <c r="B116" s="1" t="str">
        <f>HYPERLINK("https://www.google.com/maps/@?api=1&amp;map_action=pano&amp;viewpoint=33.9161526%2C-117.8859231","Sbarro")</f>
        <v>Sbarro</v>
      </c>
      <c r="C116" s="6">
        <v>33.9161526</v>
      </c>
      <c r="D116" s="6">
        <v>-117.8859231</v>
      </c>
      <c r="E116" s="2" t="s">
        <v>271</v>
      </c>
      <c r="F116" s="6">
        <v>3.5</v>
      </c>
      <c r="G116" s="6">
        <v>50.0</v>
      </c>
      <c r="H116" s="2" t="s">
        <v>272</v>
      </c>
    </row>
    <row r="117">
      <c r="A117" s="1" t="str">
        <f>HYPERLINK("https://www.google.com/maps/search/?api=1&amp;query=33.7670281,-118.1859281&amp;query_place_id=ChIJu8rLVTwx3YARUp-2jk_MRUo","555 East American Steakhouse")</f>
        <v>555 East American Steakhouse</v>
      </c>
      <c r="B117" s="1" t="str">
        <f>HYPERLINK("https://www.google.com/maps/@?api=1&amp;map_action=pano&amp;viewpoint=33.7670281%2C-118.1859281","555 East American Steakhouse")</f>
        <v>555 East American Steakhouse</v>
      </c>
      <c r="C117" s="6">
        <v>33.7670281</v>
      </c>
      <c r="D117" s="6">
        <v>-118.1859281</v>
      </c>
      <c r="E117" s="2" t="s">
        <v>273</v>
      </c>
      <c r="F117" s="6">
        <v>4.6</v>
      </c>
      <c r="G117" s="6">
        <v>1875.0</v>
      </c>
      <c r="H117" s="2" t="s">
        <v>207</v>
      </c>
    </row>
    <row r="118">
      <c r="A118" s="1" t="str">
        <f>HYPERLINK("https://www.google.com/maps/search/?api=1&amp;query=33.8660669,-118.0942533&amp;query_place_id=ChIJ0QYD0XMt3YAR9XnDq-ZcIvs","Buffalo Wild Wings")</f>
        <v>Buffalo Wild Wings</v>
      </c>
      <c r="B118" s="1" t="str">
        <f>HYPERLINK("https://www.google.com/maps/@?api=1&amp;map_action=pano&amp;viewpoint=33.8660669%2C-118.0942533","Buffalo Wild Wings")</f>
        <v>Buffalo Wild Wings</v>
      </c>
      <c r="C118" s="6">
        <v>33.8660669</v>
      </c>
      <c r="D118" s="6">
        <v>-118.0942533</v>
      </c>
      <c r="E118" s="2" t="s">
        <v>274</v>
      </c>
      <c r="F118" s="6">
        <v>3.6</v>
      </c>
      <c r="G118" s="6">
        <v>1553.0</v>
      </c>
      <c r="H118" s="2" t="s">
        <v>207</v>
      </c>
    </row>
    <row r="119">
      <c r="A119" s="1" t="str">
        <f>HYPERLINK("https://www.google.com/maps/search/?api=1&amp;query=33.91239669999999,-117.888098&amp;query_place_id=ChIJzzgsGQbV3IARkNSQIPDCDn0","The Cheesecake Factory")</f>
        <v>The Cheesecake Factory</v>
      </c>
      <c r="B119" s="1" t="str">
        <f>HYPERLINK("https://www.google.com/maps/@?api=1&amp;map_action=pano&amp;viewpoint=33.91239669999999%2C-117.888098","The Cheesecake Factory")</f>
        <v>The Cheesecake Factory</v>
      </c>
      <c r="C119" s="6">
        <v>33.91239669999999</v>
      </c>
      <c r="D119" s="6">
        <v>-117.888098</v>
      </c>
      <c r="E119" s="2" t="s">
        <v>275</v>
      </c>
      <c r="F119" s="6">
        <v>4.3</v>
      </c>
      <c r="G119" s="6">
        <v>3258.0</v>
      </c>
      <c r="H119" s="2" t="s">
        <v>257</v>
      </c>
    </row>
    <row r="120">
      <c r="A120" s="1" t="str">
        <f>HYPERLINK("https://www.google.com/maps/search/?api=1&amp;query=33.914625,-117.96611&amp;query_place_id=ChIJwTO_otwq3YARg3wnWHwM7LE","Subway")</f>
        <v>Subway</v>
      </c>
      <c r="B120" s="1" t="str">
        <f>HYPERLINK("https://www.google.com/maps/@?api=1&amp;map_action=pano&amp;viewpoint=33.914625%2C-117.96611","Subway")</f>
        <v>Subway</v>
      </c>
      <c r="C120" s="6">
        <v>33.914625</v>
      </c>
      <c r="D120" s="6">
        <v>-117.96611</v>
      </c>
      <c r="E120" s="2" t="s">
        <v>276</v>
      </c>
      <c r="F120" s="6">
        <v>3.6</v>
      </c>
      <c r="G120" s="6">
        <v>57.0</v>
      </c>
      <c r="H120" s="2" t="s">
        <v>240</v>
      </c>
    </row>
    <row r="121">
      <c r="A121" s="1" t="str">
        <f>HYPERLINK("https://www.google.com/maps/search/?api=1&amp;query=33.8439184,-117.9887352&amp;query_place_id=ChIJDeAV_tgr3YARH2Ww9IN3fqM","Asia Buffet")</f>
        <v>Asia Buffet</v>
      </c>
      <c r="B121" s="1" t="str">
        <f>HYPERLINK("https://www.google.com/maps/@?api=1&amp;map_action=pano&amp;viewpoint=33.8439184%2C-117.9887352","Asia Buffet")</f>
        <v>Asia Buffet</v>
      </c>
      <c r="C121" s="6">
        <v>33.8439184</v>
      </c>
      <c r="D121" s="6">
        <v>-117.9887352</v>
      </c>
      <c r="E121" s="2" t="s">
        <v>277</v>
      </c>
      <c r="F121" s="6">
        <v>4.0</v>
      </c>
      <c r="G121" s="6">
        <v>1508.0</v>
      </c>
      <c r="H121" s="2" t="s">
        <v>207</v>
      </c>
    </row>
    <row r="122">
      <c r="A122" s="1" t="str">
        <f>HYPERLINK("https://www.google.com/maps/search/?api=1&amp;query=33.832962,-117.967073&amp;query_place_id=ChIJo89Io54p3YARAl5rfatCgXE","Hotel Pepper Tree Boutique Kitchen Studios - Anaheim")</f>
        <v>Hotel Pepper Tree Boutique Kitchen Studios - Anaheim</v>
      </c>
      <c r="B122" s="1" t="str">
        <f>HYPERLINK("https://www.google.com/maps/@?api=1&amp;map_action=pano&amp;viewpoint=33.832962%2C-117.967073","Hotel Pepper Tree Boutique Kitchen Studios - Anaheim")</f>
        <v>Hotel Pepper Tree Boutique Kitchen Studios - Anaheim</v>
      </c>
      <c r="C122" s="6">
        <v>33.832962</v>
      </c>
      <c r="D122" s="6">
        <v>-117.967073</v>
      </c>
      <c r="E122" s="2" t="s">
        <v>278</v>
      </c>
      <c r="F122" s="6">
        <v>4.3</v>
      </c>
      <c r="G122" s="6">
        <v>1011.0</v>
      </c>
      <c r="H122" s="2" t="s">
        <v>279</v>
      </c>
    </row>
    <row r="123">
      <c r="A123" s="1" t="str">
        <f>HYPERLINK("https://www.google.com/maps/search/?api=1&amp;query=33.8622482,-118.0948809&amp;query_place_id=ChIJ539XJnQt3YARx_PLXvgj8rI","Los Cerritos Center")</f>
        <v>Los Cerritos Center</v>
      </c>
      <c r="B123" s="1" t="str">
        <f>HYPERLINK("https://www.google.com/maps/@?api=1&amp;map_action=pano&amp;viewpoint=33.8622482%2C-118.0948809","Los Cerritos Center")</f>
        <v>Los Cerritos Center</v>
      </c>
      <c r="C123" s="6">
        <v>33.8622482</v>
      </c>
      <c r="D123" s="6">
        <v>-118.0948809</v>
      </c>
      <c r="E123" s="2" t="s">
        <v>198</v>
      </c>
      <c r="F123" s="6">
        <v>4.5</v>
      </c>
      <c r="G123" s="6">
        <v>16001.0</v>
      </c>
      <c r="H123" s="2" t="s">
        <v>280</v>
      </c>
    </row>
    <row r="124">
      <c r="A124" s="1" t="str">
        <f>HYPERLINK("https://www.google.com/maps/search/?api=1&amp;query=33.8312352,-117.9430234&amp;query_place_id=ChIJm-HOz8Mp3YARTbhGEmkD9ic","Target")</f>
        <v>Target</v>
      </c>
      <c r="B124" s="1" t="str">
        <f>HYPERLINK("https://www.google.com/maps/@?api=1&amp;map_action=pano&amp;viewpoint=33.8312352%2C-117.9430234","Target")</f>
        <v>Target</v>
      </c>
      <c r="C124" s="6">
        <v>33.8312352</v>
      </c>
      <c r="D124" s="6">
        <v>-117.9430234</v>
      </c>
      <c r="E124" s="2" t="s">
        <v>281</v>
      </c>
      <c r="F124" s="6">
        <v>4.2</v>
      </c>
      <c r="G124" s="6">
        <v>1281.0</v>
      </c>
      <c r="H124" s="2" t="s">
        <v>282</v>
      </c>
    </row>
    <row r="125">
      <c r="A125" s="1" t="str">
        <f>HYPERLINK("https://www.google.com/maps/search/?api=1&amp;query=33.91620029999999,-117.9317032&amp;query_place_id=ChIJD7_z2pgq3YART2ocm-nUF0o","Best Buy")</f>
        <v>Best Buy</v>
      </c>
      <c r="B125" s="1" t="str">
        <f>HYPERLINK("https://www.google.com/maps/@?api=1&amp;map_action=pano&amp;viewpoint=33.91620029999999%2C-117.9317032","Best Buy")</f>
        <v>Best Buy</v>
      </c>
      <c r="C125" s="6">
        <v>33.91620029999999</v>
      </c>
      <c r="D125" s="6">
        <v>-117.9317032</v>
      </c>
      <c r="E125" s="2" t="s">
        <v>283</v>
      </c>
      <c r="F125" s="6">
        <v>4.2</v>
      </c>
      <c r="G125" s="6">
        <v>2567.0</v>
      </c>
      <c r="H125" s="2" t="s">
        <v>284</v>
      </c>
    </row>
    <row r="126">
      <c r="A126" s="1" t="str">
        <f>HYPERLINK("https://www.google.com/maps/search/?api=1&amp;query=33.7831418,-117.892482&amp;query_place_id=ChIJl0znByfY3IARKUFVqq8qBXE","Zumiez")</f>
        <v>Zumiez</v>
      </c>
      <c r="B126" s="1" t="str">
        <f>HYPERLINK("https://www.google.com/maps/@?api=1&amp;map_action=pano&amp;viewpoint=33.7831418%2C-117.892482","Zumiez")</f>
        <v>Zumiez</v>
      </c>
      <c r="C126" s="6">
        <v>33.7831418</v>
      </c>
      <c r="D126" s="6">
        <v>-117.892482</v>
      </c>
      <c r="E126" s="2" t="s">
        <v>285</v>
      </c>
      <c r="F126" s="6">
        <v>4.1</v>
      </c>
      <c r="G126" s="6">
        <v>139.0</v>
      </c>
      <c r="H126" s="2" t="s">
        <v>286</v>
      </c>
    </row>
    <row r="127">
      <c r="A127" s="1" t="str">
        <f>HYPERLINK("https://www.google.com/maps/search/?api=1&amp;query=33.874483,-118.021965&amp;query_place_id=ChIJJ2IJTn4s3YAR8WNikp9KxPM","Living Spaces")</f>
        <v>Living Spaces</v>
      </c>
      <c r="B127" s="1" t="str">
        <f>HYPERLINK("https://www.google.com/maps/@?api=1&amp;map_action=pano&amp;viewpoint=33.874483%2C-118.021965","Living Spaces")</f>
        <v>Living Spaces</v>
      </c>
      <c r="C127" s="6">
        <v>33.874483</v>
      </c>
      <c r="D127" s="6">
        <v>-118.021965</v>
      </c>
      <c r="E127" s="2" t="s">
        <v>287</v>
      </c>
      <c r="F127" s="6">
        <v>4.5</v>
      </c>
      <c r="G127" s="6">
        <v>5103.0</v>
      </c>
      <c r="H127" s="2" t="s">
        <v>288</v>
      </c>
    </row>
    <row r="128">
      <c r="A128" s="1" t="str">
        <f>HYPERLINK("https://www.google.com/maps/search/?api=1&amp;query=33.9369048,-118.121117&amp;query_place_id=ChIJM5HqEILNwoARQyvIYjKQlq0","JCPenney")</f>
        <v>JCPenney</v>
      </c>
      <c r="B128" s="1" t="str">
        <f>HYPERLINK("https://www.google.com/maps/@?api=1&amp;map_action=pano&amp;viewpoint=33.9369048%2C-118.121117","JCPenney")</f>
        <v>JCPenney</v>
      </c>
      <c r="C128" s="6">
        <v>33.9369048</v>
      </c>
      <c r="D128" s="6">
        <v>-118.121117</v>
      </c>
      <c r="E128" s="2" t="s">
        <v>289</v>
      </c>
      <c r="F128" s="6">
        <v>4.3</v>
      </c>
      <c r="G128" s="6">
        <v>2123.0</v>
      </c>
      <c r="H128" s="2" t="s">
        <v>290</v>
      </c>
    </row>
    <row r="129">
      <c r="A129" s="1" t="str">
        <f>HYPERLINK("https://www.google.com/maps/search/?api=1&amp;query=33.7316493,-117.9944526&amp;query_place_id=ChIJS9ELiEIm3YARTMwlCI4aIcY","Ulta Beauty")</f>
        <v>Ulta Beauty</v>
      </c>
      <c r="B129" s="1" t="str">
        <f>HYPERLINK("https://www.google.com/maps/@?api=1&amp;map_action=pano&amp;viewpoint=33.7316493%2C-117.9944526","Ulta Beauty")</f>
        <v>Ulta Beauty</v>
      </c>
      <c r="C129" s="6">
        <v>33.7316493</v>
      </c>
      <c r="D129" s="6">
        <v>-117.9944526</v>
      </c>
      <c r="E129" s="2" t="s">
        <v>291</v>
      </c>
      <c r="F129" s="6">
        <v>3.9</v>
      </c>
      <c r="G129" s="6">
        <v>301.0</v>
      </c>
      <c r="H129" s="2" t="s">
        <v>292</v>
      </c>
    </row>
    <row r="130">
      <c r="A130" s="1" t="str">
        <f>HYPERLINK("https://www.google.com/maps/search/?api=1&amp;query=33.7835796,-117.8924599&amp;query_place_id=ChIJl0znByfY3IARD-RdBQC5cKQ","Ann Taylor Factory Store")</f>
        <v>Ann Taylor Factory Store</v>
      </c>
      <c r="B130" s="1" t="str">
        <f>HYPERLINK("https://www.google.com/maps/@?api=1&amp;map_action=pano&amp;viewpoint=33.7835796%2C-117.8924599","Ann Taylor Factory Store")</f>
        <v>Ann Taylor Factory Store</v>
      </c>
      <c r="C130" s="6">
        <v>33.7835796</v>
      </c>
      <c r="D130" s="6">
        <v>-117.8924599</v>
      </c>
      <c r="E130" s="2" t="s">
        <v>293</v>
      </c>
      <c r="F130" s="6">
        <v>4.3</v>
      </c>
      <c r="G130" s="6">
        <v>59.0</v>
      </c>
      <c r="H130" s="2" t="s">
        <v>294</v>
      </c>
    </row>
    <row r="131">
      <c r="A131" s="1" t="str">
        <f>HYPERLINK("https://www.google.com/maps/search/?api=1&amp;query=33.80665229999999,-117.912121&amp;query_place_id=ChIJc4y_idjX3IARMRg3qcsJwC8","House of Blues Anaheim")</f>
        <v>House of Blues Anaheim</v>
      </c>
      <c r="B131" s="1" t="str">
        <f>HYPERLINK("https://www.google.com/maps/@?api=1&amp;map_action=pano&amp;viewpoint=33.80665229999999%2C-117.912121","House of Blues Anaheim")</f>
        <v>House of Blues Anaheim</v>
      </c>
      <c r="C131" s="6">
        <v>33.80665229999999</v>
      </c>
      <c r="D131" s="6">
        <v>-117.912121</v>
      </c>
      <c r="E131" s="2" t="s">
        <v>200</v>
      </c>
      <c r="F131" s="6">
        <v>4.5</v>
      </c>
      <c r="G131" s="6">
        <v>4767.0</v>
      </c>
      <c r="H131" s="2" t="s">
        <v>229</v>
      </c>
    </row>
    <row r="132">
      <c r="A132" s="1" t="str">
        <f>HYPERLINK("https://www.google.com/maps/search/?api=1&amp;query=33.8115423,-117.9215877&amp;query_place_id=ChIJKWK-_tbX3IAREgG8cYpzh80","Churros - Haunted Mansion")</f>
        <v>Churros - Haunted Mansion</v>
      </c>
      <c r="B132" s="1" t="str">
        <f>HYPERLINK("https://www.google.com/maps/@?api=1&amp;map_action=pano&amp;viewpoint=33.8115423%2C-117.9215877","Churros - Haunted Mansion")</f>
        <v>Churros - Haunted Mansion</v>
      </c>
      <c r="C132" s="6">
        <v>33.8115423</v>
      </c>
      <c r="D132" s="6">
        <v>-117.9215877</v>
      </c>
      <c r="E132" s="2" t="s">
        <v>295</v>
      </c>
      <c r="F132" s="6">
        <v>4.0</v>
      </c>
      <c r="G132" s="6">
        <v>7.0</v>
      </c>
      <c r="H132" s="2" t="s">
        <v>296</v>
      </c>
    </row>
    <row r="133">
      <c r="A133" s="1" t="str">
        <f>HYPERLINK("https://www.google.com/maps/search/?api=1&amp;query=33.862665,-118.094118&amp;query_place_id=ChIJ8565_XMt3YAR7HyLbSDC9GE","Apple Los Cerritos")</f>
        <v>Apple Los Cerritos</v>
      </c>
      <c r="B133" s="1" t="str">
        <f>HYPERLINK("https://www.google.com/maps/@?api=1&amp;map_action=pano&amp;viewpoint=33.862665%2C-118.094118","Apple Los Cerritos")</f>
        <v>Apple Los Cerritos</v>
      </c>
      <c r="C133" s="6">
        <v>33.862665</v>
      </c>
      <c r="D133" s="6">
        <v>-118.094118</v>
      </c>
      <c r="E133" s="2" t="s">
        <v>297</v>
      </c>
      <c r="F133" s="6">
        <v>3.9</v>
      </c>
      <c r="G133" s="6">
        <v>1782.0</v>
      </c>
      <c r="H133" s="2" t="s">
        <v>298</v>
      </c>
    </row>
    <row r="134">
      <c r="A134" s="1" t="str">
        <f>HYPERLINK("https://www.google.com/maps/search/?api=1&amp;query=33.7978736,-118.1226002&amp;query_place_id=ChIJ3-aYlO8x3YARjZV0HpFoFn8","Target")</f>
        <v>Target</v>
      </c>
      <c r="B134" s="1" t="str">
        <f>HYPERLINK("https://www.google.com/maps/@?api=1&amp;map_action=pano&amp;viewpoint=33.7978736%2C-118.1226002","Target")</f>
        <v>Target</v>
      </c>
      <c r="C134" s="6">
        <v>33.7978736</v>
      </c>
      <c r="D134" s="6">
        <v>-118.1226002</v>
      </c>
      <c r="E134" s="2" t="s">
        <v>299</v>
      </c>
      <c r="F134" s="6">
        <v>4.2</v>
      </c>
      <c r="G134" s="6">
        <v>1027.0</v>
      </c>
      <c r="H134" s="2" t="s">
        <v>282</v>
      </c>
    </row>
    <row r="135">
      <c r="A135" s="1" t="str">
        <f>HYPERLINK("https://www.google.com/maps/search/?api=1&amp;query=33.75060550000001,-118.0144054&amp;query_place_id=ChIJRSCJwQYm3YARn93PpnwmnYw","Best Buy")</f>
        <v>Best Buy</v>
      </c>
      <c r="B135" s="1" t="str">
        <f>HYPERLINK("https://www.google.com/maps/@?api=1&amp;map_action=pano&amp;viewpoint=33.75060550000001%2C-118.0144054","Best Buy")</f>
        <v>Best Buy</v>
      </c>
      <c r="C135" s="6">
        <v>33.75060550000001</v>
      </c>
      <c r="D135" s="6">
        <v>-118.0144054</v>
      </c>
      <c r="E135" s="2" t="s">
        <v>300</v>
      </c>
      <c r="F135" s="6">
        <v>4.1</v>
      </c>
      <c r="G135" s="6">
        <v>2979.0</v>
      </c>
      <c r="H135" s="2" t="s">
        <v>284</v>
      </c>
    </row>
    <row r="136">
      <c r="A136" s="1" t="str">
        <f>HYPERLINK("https://www.google.com/maps/search/?api=1&amp;query=33.925569,-118.129242&amp;query_place_id=ChIJF3mU8HPNwoARVvf6zylrLDA","Best Buy")</f>
        <v>Best Buy</v>
      </c>
      <c r="B136" s="1" t="str">
        <f>HYPERLINK("https://www.google.com/maps/@?api=1&amp;map_action=pano&amp;viewpoint=33.925569%2C-118.129242","Best Buy")</f>
        <v>Best Buy</v>
      </c>
      <c r="C136" s="6">
        <v>33.925569</v>
      </c>
      <c r="D136" s="6">
        <v>-118.129242</v>
      </c>
      <c r="E136" s="2" t="s">
        <v>301</v>
      </c>
      <c r="F136" s="6">
        <v>4.2</v>
      </c>
      <c r="G136" s="6">
        <v>5291.0</v>
      </c>
      <c r="H136" s="2" t="s">
        <v>284</v>
      </c>
    </row>
    <row r="137">
      <c r="A137" s="1" t="str">
        <f>HYPERLINK("https://www.google.com/maps/search/?api=1&amp;query=33.8788721,-117.9627064&amp;query_place_id=ChIJDxHz-kUq3YARRE55WjsC8Zw","Barnes &amp; Noble")</f>
        <v>Barnes &amp; Noble</v>
      </c>
      <c r="B137" s="1" t="str">
        <f>HYPERLINK("https://www.google.com/maps/@?api=1&amp;map_action=pano&amp;viewpoint=33.8788721%2C-117.9627064","Barnes &amp; Noble")</f>
        <v>Barnes &amp; Noble</v>
      </c>
      <c r="C137" s="6">
        <v>33.8788721</v>
      </c>
      <c r="D137" s="6">
        <v>-117.9627064</v>
      </c>
      <c r="E137" s="2" t="s">
        <v>302</v>
      </c>
      <c r="F137" s="6">
        <v>4.6</v>
      </c>
      <c r="G137" s="6">
        <v>1769.0</v>
      </c>
      <c r="H137" s="2" t="s">
        <v>303</v>
      </c>
    </row>
    <row r="138">
      <c r="A138" s="1" t="str">
        <f>HYPERLINK("https://www.google.com/maps/search/?api=1&amp;query=33.7834956,-117.8928594&amp;query_place_id=ChIJl0znByfY3IAR08KRS4mg73E","H&amp;M")</f>
        <v>H&amp;M</v>
      </c>
      <c r="B138" s="1" t="str">
        <f>HYPERLINK("https://www.google.com/maps/@?api=1&amp;map_action=pano&amp;viewpoint=33.7834956%2C-117.8928594","H&amp;M")</f>
        <v>H&amp;M</v>
      </c>
      <c r="C138" s="6">
        <v>33.7834956</v>
      </c>
      <c r="D138" s="6">
        <v>-117.8928594</v>
      </c>
      <c r="E138" s="2" t="s">
        <v>304</v>
      </c>
      <c r="F138" s="6">
        <v>4.3</v>
      </c>
      <c r="G138" s="6">
        <v>470.0</v>
      </c>
      <c r="H138" s="2" t="s">
        <v>294</v>
      </c>
    </row>
    <row r="139">
      <c r="A139" s="1" t="str">
        <f>HYPERLINK("https://www.google.com/maps/search/?api=1&amp;query=33.73735509999999,-117.9151971&amp;query_place_id=ChIJ12Azg4fY3IARDYWkNtLYgDo","Walmart Supercenter")</f>
        <v>Walmart Supercenter</v>
      </c>
      <c r="B139" s="1" t="str">
        <f>HYPERLINK("https://www.google.com/maps/@?api=1&amp;map_action=pano&amp;viewpoint=33.73735509999999%2C-117.9151971","Walmart Supercenter")</f>
        <v>Walmart Supercenter</v>
      </c>
      <c r="C139" s="6">
        <v>33.73735509999999</v>
      </c>
      <c r="D139" s="6">
        <v>-117.9151971</v>
      </c>
      <c r="E139" s="2" t="s">
        <v>305</v>
      </c>
      <c r="F139" s="6">
        <v>4.0</v>
      </c>
      <c r="G139" s="6">
        <v>8038.0</v>
      </c>
      <c r="H139" s="2" t="s">
        <v>306</v>
      </c>
    </row>
    <row r="140">
      <c r="A140" s="1" t="str">
        <f>HYPERLINK("https://www.google.com/maps/search/?api=1&amp;query=33.8298751,-118.0842629&amp;query_place_id=ChIJTyHmt9wt3YARqiuyRYwMoRI","Barnes &amp; Noble")</f>
        <v>Barnes &amp; Noble</v>
      </c>
      <c r="B140" s="1" t="str">
        <f>HYPERLINK("https://www.google.com/maps/@?api=1&amp;map_action=pano&amp;viewpoint=33.8298751%2C-118.0842629","Barnes &amp; Noble")</f>
        <v>Barnes &amp; Noble</v>
      </c>
      <c r="C140" s="6">
        <v>33.8298751</v>
      </c>
      <c r="D140" s="6">
        <v>-118.0842629</v>
      </c>
      <c r="E140" s="2" t="s">
        <v>307</v>
      </c>
      <c r="F140" s="6">
        <v>4.7</v>
      </c>
      <c r="G140" s="6">
        <v>2557.0</v>
      </c>
      <c r="H140" s="2" t="s">
        <v>303</v>
      </c>
    </row>
    <row r="141">
      <c r="A141" s="1" t="str">
        <f>HYPERLINK("https://www.google.com/maps/search/?api=1&amp;query=33.8634588,-118.0937519&amp;query_place_id=ChIJAdw-Lp4t3YARD6A1YxrYEpM","Nordstrom")</f>
        <v>Nordstrom</v>
      </c>
      <c r="B141" s="1" t="str">
        <f>HYPERLINK("https://www.google.com/maps/@?api=1&amp;map_action=pano&amp;viewpoint=33.8634588%2C-118.0937519","Nordstrom")</f>
        <v>Nordstrom</v>
      </c>
      <c r="C141" s="6">
        <v>33.8634588</v>
      </c>
      <c r="D141" s="6">
        <v>-118.0937519</v>
      </c>
      <c r="E141" s="2" t="s">
        <v>308</v>
      </c>
      <c r="F141" s="6">
        <v>4.5</v>
      </c>
      <c r="G141" s="6">
        <v>1878.0</v>
      </c>
      <c r="H141" s="2" t="s">
        <v>309</v>
      </c>
    </row>
    <row r="142">
      <c r="A142" s="1" t="str">
        <f>HYPERLINK("https://www.google.com/maps/search/?api=1&amp;query=33.8624839,-117.9221267&amp;query_place_id=ChIJtQTwqv_V3IARaK0QWyMEzyk","Costco Wholesale")</f>
        <v>Costco Wholesale</v>
      </c>
      <c r="B142" s="1" t="str">
        <f>HYPERLINK("https://www.google.com/maps/@?api=1&amp;map_action=pano&amp;viewpoint=33.8624839%2C-117.9221267","Costco Wholesale")</f>
        <v>Costco Wholesale</v>
      </c>
      <c r="C142" s="6">
        <v>33.8624839</v>
      </c>
      <c r="D142" s="6">
        <v>-117.9221267</v>
      </c>
      <c r="E142" s="2" t="s">
        <v>310</v>
      </c>
      <c r="F142" s="6">
        <v>4.4</v>
      </c>
      <c r="G142" s="6">
        <v>5840.0</v>
      </c>
      <c r="H142" s="2" t="s">
        <v>311</v>
      </c>
    </row>
    <row r="143">
      <c r="A143" s="1" t="str">
        <f>HYPERLINK("https://www.google.com/maps/search/?api=1&amp;query=33.7845236,-117.8928518&amp;query_place_id=ChIJl0znByfY3IARmB_1TvFuCtU","Nike Factory Store - Orange")</f>
        <v>Nike Factory Store - Orange</v>
      </c>
      <c r="B143" s="1" t="str">
        <f>HYPERLINK("https://www.google.com/maps/@?api=1&amp;map_action=pano&amp;viewpoint=33.7845236%2C-117.8928518","Nike Factory Store - Orange")</f>
        <v>Nike Factory Store - Orange</v>
      </c>
      <c r="C143" s="6">
        <v>33.7845236</v>
      </c>
      <c r="D143" s="6">
        <v>-117.8928518</v>
      </c>
      <c r="E143" s="2" t="s">
        <v>312</v>
      </c>
      <c r="F143" s="6">
        <v>4.3</v>
      </c>
      <c r="G143" s="6">
        <v>1784.0</v>
      </c>
      <c r="H143" s="2" t="s">
        <v>313</v>
      </c>
    </row>
    <row r="144">
      <c r="A144" s="1" t="str">
        <f>HYPERLINK("https://www.google.com/maps/search/?api=1&amp;query=33.7840201,-117.8928686&amp;query_place_id=ChIJl0znByfY3IARbjriD2buY4w","Converse Factory Store")</f>
        <v>Converse Factory Store</v>
      </c>
      <c r="B144" s="1" t="str">
        <f>HYPERLINK("https://www.google.com/maps/@?api=1&amp;map_action=pano&amp;viewpoint=33.7840201%2C-117.8928686","Converse Factory Store")</f>
        <v>Converse Factory Store</v>
      </c>
      <c r="C144" s="6">
        <v>33.7840201</v>
      </c>
      <c r="D144" s="6">
        <v>-117.8928686</v>
      </c>
      <c r="E144" s="2" t="s">
        <v>314</v>
      </c>
      <c r="F144" s="6">
        <v>4.4</v>
      </c>
      <c r="G144" s="6">
        <v>240.0</v>
      </c>
      <c r="H144" s="2" t="s">
        <v>313</v>
      </c>
    </row>
    <row r="145">
      <c r="A145" s="1" t="str">
        <f>HYPERLINK("https://www.google.com/maps/search/?api=1&amp;query=33.8037089,-117.9104045&amp;query_place_id=ChIJATN5HsPX3IARhs0aJ32--xw","The Cheesecake Factory")</f>
        <v>The Cheesecake Factory</v>
      </c>
      <c r="B145" s="1" t="str">
        <f>HYPERLINK("https://www.google.com/maps/@?api=1&amp;map_action=pano&amp;viewpoint=33.8037089%2C-117.9104045","The Cheesecake Factory")</f>
        <v>The Cheesecake Factory</v>
      </c>
      <c r="C145" s="6">
        <v>33.8037089</v>
      </c>
      <c r="D145" s="6">
        <v>-117.9104045</v>
      </c>
      <c r="E145" s="2" t="s">
        <v>210</v>
      </c>
      <c r="F145" s="6">
        <v>4.4</v>
      </c>
      <c r="G145" s="6">
        <v>5283.0</v>
      </c>
      <c r="H145" s="2" t="s">
        <v>315</v>
      </c>
    </row>
    <row r="146">
      <c r="A146" s="1" t="str">
        <f>HYPERLINK("https://www.google.com/maps/search/?api=1&amp;query=33.7842185,-117.8921779&amp;query_place_id=ChIJkZ3CESfY3IAR8dk8KMbvHC8","Vans")</f>
        <v>Vans</v>
      </c>
      <c r="B146" s="1" t="str">
        <f>HYPERLINK("https://www.google.com/maps/@?api=1&amp;map_action=pano&amp;viewpoint=33.7842185%2C-117.8921779","Vans")</f>
        <v>Vans</v>
      </c>
      <c r="C146" s="6">
        <v>33.7842185</v>
      </c>
      <c r="D146" s="6">
        <v>-117.8921779</v>
      </c>
      <c r="E146" s="2" t="s">
        <v>316</v>
      </c>
      <c r="F146" s="6">
        <v>4.5</v>
      </c>
      <c r="G146" s="6">
        <v>721.0</v>
      </c>
      <c r="H146" s="2" t="s">
        <v>313</v>
      </c>
    </row>
    <row r="147">
      <c r="A147" s="1" t="str">
        <f>HYPERLINK("https://www.google.com/maps/search/?api=1&amp;query=33.781353,-117.89182&amp;query_place_id=ChIJkZ3CESfY3IAROooMujd9uRw","Crocs at The Outlets at Orange")</f>
        <v>Crocs at The Outlets at Orange</v>
      </c>
      <c r="B147" s="1" t="str">
        <f>HYPERLINK("https://www.google.com/maps/@?api=1&amp;map_action=pano&amp;viewpoint=33.781353%2C-117.89182","Crocs at The Outlets at Orange")</f>
        <v>Crocs at The Outlets at Orange</v>
      </c>
      <c r="C147" s="6">
        <v>33.781353</v>
      </c>
      <c r="D147" s="6">
        <v>-117.89182</v>
      </c>
      <c r="E147" s="2" t="s">
        <v>317</v>
      </c>
      <c r="F147" s="6">
        <v>4.0</v>
      </c>
      <c r="G147" s="6">
        <v>199.0</v>
      </c>
      <c r="H147" s="2" t="s">
        <v>318</v>
      </c>
    </row>
    <row r="148">
      <c r="A148" s="1" t="str">
        <f>HYPERLINK("https://www.google.com/maps/search/?api=1&amp;query=33.8857027,-118.0990606&amp;query_place_id=ChIJ23EVb0Mt3YARnzaP2IgBq9A","Cerritos College Bookstore")</f>
        <v>Cerritos College Bookstore</v>
      </c>
      <c r="B148" s="1" t="str">
        <f>HYPERLINK("https://www.google.com/maps/@?api=1&amp;map_action=pano&amp;viewpoint=33.8857027%2C-118.0990606","Cerritos College Bookstore")</f>
        <v>Cerritos College Bookstore</v>
      </c>
      <c r="C148" s="6">
        <v>33.8857027</v>
      </c>
      <c r="D148" s="6">
        <v>-118.0990606</v>
      </c>
      <c r="E148" s="2" t="s">
        <v>319</v>
      </c>
      <c r="F148" s="6">
        <v>4.2</v>
      </c>
      <c r="G148" s="6">
        <v>158.0</v>
      </c>
      <c r="H148" s="2" t="s">
        <v>320</v>
      </c>
    </row>
    <row r="149">
      <c r="A149" s="1" t="str">
        <f>HYPERLINK("https://www.google.com/maps/search/?api=1&amp;query=33.857376,-118.0014648&amp;query_place_id=ChIJMWoy9esr3YARev8diNxBa8U","Target")</f>
        <v>Target</v>
      </c>
      <c r="B149" s="1" t="str">
        <f>HYPERLINK("https://www.google.com/maps/@?api=1&amp;map_action=pano&amp;viewpoint=33.857376%2C-118.0014648","Target")</f>
        <v>Target</v>
      </c>
      <c r="C149" s="6">
        <v>33.857376</v>
      </c>
      <c r="D149" s="6">
        <v>-118.0014648</v>
      </c>
      <c r="E149" s="2" t="s">
        <v>321</v>
      </c>
      <c r="F149" s="6">
        <v>4.2</v>
      </c>
      <c r="G149" s="6">
        <v>972.0</v>
      </c>
      <c r="H149" s="2" t="s">
        <v>322</v>
      </c>
    </row>
    <row r="150">
      <c r="A150" s="1" t="str">
        <f>HYPERLINK("https://www.google.com/maps/search/?api=1&amp;query=33.8511755,-118.1407921&amp;query_place_id=ChIJld31mvYy3YAR0E8Z0Kh0hp4","Foot Locker")</f>
        <v>Foot Locker</v>
      </c>
      <c r="B150" s="1" t="str">
        <f>HYPERLINK("https://www.google.com/maps/@?api=1&amp;map_action=pano&amp;viewpoint=33.8511755%2C-118.1407921","Foot Locker")</f>
        <v>Foot Locker</v>
      </c>
      <c r="C150" s="6">
        <v>33.8511755</v>
      </c>
      <c r="D150" s="6">
        <v>-118.1407921</v>
      </c>
      <c r="E150" s="2" t="s">
        <v>323</v>
      </c>
      <c r="F150" s="6">
        <v>4.3</v>
      </c>
      <c r="G150" s="6">
        <v>333.0</v>
      </c>
      <c r="H150" s="2" t="s">
        <v>313</v>
      </c>
    </row>
    <row r="151">
      <c r="A151" s="1" t="str">
        <f>HYPERLINK("https://www.google.com/maps/search/?api=1&amp;query=33.7822163,-117.891582&amp;query_place_id=ChIJl0znByfY3IARu7uWroPG2rU","Old Navy Outlet")</f>
        <v>Old Navy Outlet</v>
      </c>
      <c r="B151" s="1" t="str">
        <f>HYPERLINK("https://www.google.com/maps/@?api=1&amp;map_action=pano&amp;viewpoint=33.7822163%2C-117.891582","Old Navy Outlet")</f>
        <v>Old Navy Outlet</v>
      </c>
      <c r="C151" s="6">
        <v>33.7822163</v>
      </c>
      <c r="D151" s="6">
        <v>-117.891582</v>
      </c>
      <c r="E151" s="2" t="s">
        <v>324</v>
      </c>
      <c r="F151" s="6">
        <v>4.2</v>
      </c>
      <c r="G151" s="6">
        <v>453.0</v>
      </c>
      <c r="H151" s="2" t="s">
        <v>294</v>
      </c>
    </row>
    <row r="152">
      <c r="A152" s="1" t="str">
        <f>HYPERLINK("https://www.google.com/maps/search/?api=1&amp;query=33.7895413,-117.9072586&amp;query_place_id=ChIJ8Xrdf_HX3IARtCjgJHFjHCs","Vons")</f>
        <v>Vons</v>
      </c>
      <c r="B152" s="1" t="str">
        <f>HYPERLINK("https://www.google.com/maps/@?api=1&amp;map_action=pano&amp;viewpoint=33.7895413%2C-117.9072586","Vons")</f>
        <v>Vons</v>
      </c>
      <c r="C152" s="6">
        <v>33.7895413</v>
      </c>
      <c r="D152" s="6">
        <v>-117.9072586</v>
      </c>
      <c r="E152" s="2" t="s">
        <v>325</v>
      </c>
      <c r="F152" s="6">
        <v>4.0</v>
      </c>
      <c r="G152" s="6">
        <v>2035.0</v>
      </c>
      <c r="H152" s="2" t="s">
        <v>326</v>
      </c>
    </row>
    <row r="153">
      <c r="A153" s="1" t="str">
        <f>HYPERLINK("https://www.google.com/maps/search/?api=1&amp;query=33.9195263,-118.1026756&amp;query_place_id=ChIJPUqIQ5jSwoARgdmVFbGb4jU","Costco Wholesale")</f>
        <v>Costco Wholesale</v>
      </c>
      <c r="B153" s="1" t="str">
        <f>HYPERLINK("https://www.google.com/maps/@?api=1&amp;map_action=pano&amp;viewpoint=33.9195263%2C-118.1026756","Costco Wholesale")</f>
        <v>Costco Wholesale</v>
      </c>
      <c r="C153" s="6">
        <v>33.9195263</v>
      </c>
      <c r="D153" s="6">
        <v>-118.1026756</v>
      </c>
      <c r="E153" s="2" t="s">
        <v>327</v>
      </c>
      <c r="F153" s="6">
        <v>4.5</v>
      </c>
      <c r="G153" s="6">
        <v>9504.0</v>
      </c>
      <c r="H153" s="2" t="s">
        <v>311</v>
      </c>
    </row>
    <row r="154">
      <c r="A154" s="1" t="str">
        <f>HYPERLINK("https://www.google.com/maps/search/?api=1&amp;query=33.8018936,-117.9377523&amp;query_place_id=ChIJJbznwzoo3YARAcB9juzgtwk","Food4Less")</f>
        <v>Food4Less</v>
      </c>
      <c r="B154" s="1" t="str">
        <f>HYPERLINK("https://www.google.com/maps/@?api=1&amp;map_action=pano&amp;viewpoint=33.8018936%2C-117.9377523","Food4Less")</f>
        <v>Food4Less</v>
      </c>
      <c r="C154" s="6">
        <v>33.8018936</v>
      </c>
      <c r="D154" s="6">
        <v>-117.9377523</v>
      </c>
      <c r="E154" s="2" t="s">
        <v>328</v>
      </c>
      <c r="F154" s="6">
        <v>4.2</v>
      </c>
      <c r="G154" s="6">
        <v>1008.0</v>
      </c>
      <c r="H154" s="2" t="s">
        <v>329</v>
      </c>
    </row>
    <row r="155">
      <c r="A155" s="1" t="str">
        <f>HYPERLINK("https://www.google.com/maps/search/?api=1&amp;query=33.8418961,-117.9574746&amp;query_place_id=ChIJt7GYzo8p3YARMheS7dNkYvI","The Home Depot")</f>
        <v>The Home Depot</v>
      </c>
      <c r="B155" s="1" t="str">
        <f>HYPERLINK("https://www.google.com/maps/@?api=1&amp;map_action=pano&amp;viewpoint=33.8418961%2C-117.9574746","The Home Depot")</f>
        <v>The Home Depot</v>
      </c>
      <c r="C155" s="6">
        <v>33.8418961</v>
      </c>
      <c r="D155" s="6">
        <v>-117.9574746</v>
      </c>
      <c r="E155" s="2" t="s">
        <v>330</v>
      </c>
      <c r="F155" s="6">
        <v>4.3</v>
      </c>
      <c r="G155" s="6">
        <v>2432.0</v>
      </c>
      <c r="H155" s="2" t="s">
        <v>331</v>
      </c>
    </row>
    <row r="156">
      <c r="A156" s="1" t="str">
        <f>HYPERLINK("https://www.google.com/maps/search/?api=1&amp;query=33.9690687,-118.0483086&amp;query_place_id=ChIJ5Qwt_7vTwoARecJ1KcfOOIQ","PIH Health Whittier Hospital")</f>
        <v>PIH Health Whittier Hospital</v>
      </c>
      <c r="B156" s="1" t="str">
        <f>HYPERLINK("https://www.google.com/maps/@?api=1&amp;map_action=pano&amp;viewpoint=33.9690687%2C-118.0483086","PIH Health Whittier Hospital")</f>
        <v>PIH Health Whittier Hospital</v>
      </c>
      <c r="C156" s="6">
        <v>33.9690687</v>
      </c>
      <c r="D156" s="6">
        <v>-118.0483086</v>
      </c>
      <c r="E156" s="2" t="s">
        <v>332</v>
      </c>
      <c r="F156" s="6">
        <v>3.4</v>
      </c>
      <c r="G156" s="6">
        <v>515.0</v>
      </c>
      <c r="H156" s="2" t="s">
        <v>333</v>
      </c>
    </row>
    <row r="157">
      <c r="A157" s="1" t="str">
        <f>HYPERLINK("https://www.google.com/maps/search/?api=1&amp;query=33.8623224,-118.0943856&amp;query_place_id=ChIJ55lHRHQt3YARP_9mbPEuKJk","Hollister Co.")</f>
        <v>Hollister Co.</v>
      </c>
      <c r="B157" s="1" t="str">
        <f>HYPERLINK("https://www.google.com/maps/@?api=1&amp;map_action=pano&amp;viewpoint=33.8623224%2C-118.0943856","Hollister Co.")</f>
        <v>Hollister Co.</v>
      </c>
      <c r="C157" s="6">
        <v>33.8623224</v>
      </c>
      <c r="D157" s="6">
        <v>-118.0943856</v>
      </c>
      <c r="E157" s="2" t="s">
        <v>334</v>
      </c>
      <c r="F157" s="6">
        <v>4.1</v>
      </c>
      <c r="G157" s="6">
        <v>128.0</v>
      </c>
      <c r="H157" s="2" t="s">
        <v>294</v>
      </c>
    </row>
    <row r="158">
      <c r="A158" s="1" t="str">
        <f>HYPERLINK("https://www.google.com/maps/search/?api=1&amp;query=33.7826441,-117.8928147&amp;query_place_id=ChIJl0znByfY3IARz7Ogy-fTLiA","Forever 21")</f>
        <v>Forever 21</v>
      </c>
      <c r="B158" s="1" t="str">
        <f>HYPERLINK("https://www.google.com/maps/@?api=1&amp;map_action=pano&amp;viewpoint=33.7826441%2C-117.8928147","Forever 21")</f>
        <v>Forever 21</v>
      </c>
      <c r="C158" s="6">
        <v>33.7826441</v>
      </c>
      <c r="D158" s="6">
        <v>-117.8928147</v>
      </c>
      <c r="E158" s="2" t="s">
        <v>335</v>
      </c>
      <c r="F158" s="6">
        <v>4.0</v>
      </c>
      <c r="G158" s="6">
        <v>263.0</v>
      </c>
      <c r="H158" s="2" t="s">
        <v>294</v>
      </c>
    </row>
    <row r="159">
      <c r="A159" s="1" t="str">
        <f>HYPERLINK("https://www.google.com/maps/search/?api=1&amp;query=33.7837379,-117.8924565&amp;query_place_id=ChIJl0znByfY3IARz5fDGAz8Gl8","Aéropostale")</f>
        <v>Aéropostale</v>
      </c>
      <c r="B159" s="1" t="str">
        <f>HYPERLINK("https://www.google.com/maps/@?api=1&amp;map_action=pano&amp;viewpoint=33.7837379%2C-117.8924565","Aéropostale")</f>
        <v>Aéropostale</v>
      </c>
      <c r="C159" s="6">
        <v>33.7837379</v>
      </c>
      <c r="D159" s="6">
        <v>-117.8924565</v>
      </c>
      <c r="E159" s="2" t="s">
        <v>336</v>
      </c>
      <c r="F159" s="6">
        <v>4.2</v>
      </c>
      <c r="G159" s="6">
        <v>90.0</v>
      </c>
      <c r="H159" s="2" t="s">
        <v>294</v>
      </c>
    </row>
    <row r="160">
      <c r="A160" s="1" t="str">
        <f>HYPERLINK("https://www.google.com/maps/search/?api=1&amp;query=33.74669400000001,-118.014175&amp;query_place_id=ChIJTfNk_AUm3YAR5mGOj9ds48E","Macy's")</f>
        <v>Macy's</v>
      </c>
      <c r="B160" s="1" t="str">
        <f>HYPERLINK("https://www.google.com/maps/@?api=1&amp;map_action=pano&amp;viewpoint=33.74669400000001%2C-118.014175","Macy's")</f>
        <v>Macy's</v>
      </c>
      <c r="C160" s="6">
        <v>33.74669400000001</v>
      </c>
      <c r="D160" s="6">
        <v>-118.014175</v>
      </c>
      <c r="E160" s="2" t="s">
        <v>337</v>
      </c>
      <c r="F160" s="6">
        <v>4.2</v>
      </c>
      <c r="G160" s="6">
        <v>1694.0</v>
      </c>
      <c r="H160" s="2" t="s">
        <v>338</v>
      </c>
    </row>
    <row r="161">
      <c r="A161" s="1" t="str">
        <f>HYPERLINK("https://www.google.com/maps/search/?api=1&amp;query=33.782206,-117.89175&amp;query_place_id=ChIJ2-XgByfY3IARkkK7arSBRq0","American Eagle Outlet")</f>
        <v>American Eagle Outlet</v>
      </c>
      <c r="B161" s="1" t="str">
        <f>HYPERLINK("https://www.google.com/maps/@?api=1&amp;map_action=pano&amp;viewpoint=33.782206%2C-117.89175","American Eagle Outlet")</f>
        <v>American Eagle Outlet</v>
      </c>
      <c r="C161" s="6">
        <v>33.782206</v>
      </c>
      <c r="D161" s="6">
        <v>-117.89175</v>
      </c>
      <c r="E161" s="2" t="s">
        <v>339</v>
      </c>
      <c r="F161" s="6">
        <v>4.3</v>
      </c>
      <c r="G161" s="6">
        <v>182.0</v>
      </c>
      <c r="H161" s="2" t="s">
        <v>294</v>
      </c>
    </row>
    <row r="162">
      <c r="A162" s="1" t="str">
        <f>HYPERLINK("https://www.google.com/maps/search/?api=1&amp;query=33.850132,-118.1405785&amp;query_place_id=ChIJmeyqN_Qy3YARQE8PRxYGSC8","Macy's")</f>
        <v>Macy's</v>
      </c>
      <c r="B162" s="1" t="str">
        <f>HYPERLINK("https://www.google.com/maps/@?api=1&amp;map_action=pano&amp;viewpoint=33.850132%2C-118.1405785","Macy's")</f>
        <v>Macy's</v>
      </c>
      <c r="C162" s="6">
        <v>33.850132</v>
      </c>
      <c r="D162" s="6">
        <v>-118.1405785</v>
      </c>
      <c r="E162" s="2" t="s">
        <v>340</v>
      </c>
      <c r="F162" s="6">
        <v>4.4</v>
      </c>
      <c r="G162" s="6">
        <v>2906.0</v>
      </c>
      <c r="H162" s="2" t="s">
        <v>341</v>
      </c>
    </row>
    <row r="163">
      <c r="A163" s="1" t="str">
        <f>HYPERLINK("https://www.google.com/maps/search/?api=1&amp;query=33.7839766,-117.8935568&amp;query_place_id=ChIJl0znByfY3IARAwf5sxYoRgQ","Carter's")</f>
        <v>Carter's</v>
      </c>
      <c r="B163" s="1" t="str">
        <f>HYPERLINK("https://www.google.com/maps/@?api=1&amp;map_action=pano&amp;viewpoint=33.7839766%2C-117.8935568","Carter's")</f>
        <v>Carter's</v>
      </c>
      <c r="C163" s="6">
        <v>33.7839766</v>
      </c>
      <c r="D163" s="6">
        <v>-117.8935568</v>
      </c>
      <c r="E163" s="2" t="s">
        <v>342</v>
      </c>
      <c r="F163" s="6">
        <v>4.5</v>
      </c>
      <c r="G163" s="6">
        <v>167.0</v>
      </c>
      <c r="H163" s="2" t="s">
        <v>343</v>
      </c>
    </row>
    <row r="164">
      <c r="A164" s="1" t="str">
        <f>HYPERLINK("https://www.google.com/maps/search/?api=1&amp;query=33.859973,-118.093031&amp;query_place_id=ChIJ8565_XMt3YARx4UIKYn6qDc","Macy's")</f>
        <v>Macy's</v>
      </c>
      <c r="B164" s="1" t="str">
        <f>HYPERLINK("https://www.google.com/maps/@?api=1&amp;map_action=pano&amp;viewpoint=33.859973%2C-118.093031","Macy's")</f>
        <v>Macy's</v>
      </c>
      <c r="C164" s="6">
        <v>33.859973</v>
      </c>
      <c r="D164" s="6">
        <v>-118.093031</v>
      </c>
      <c r="E164" s="2" t="s">
        <v>344</v>
      </c>
      <c r="F164" s="6">
        <v>4.4</v>
      </c>
      <c r="G164" s="6">
        <v>2928.0</v>
      </c>
      <c r="H164" s="2" t="s">
        <v>341</v>
      </c>
    </row>
    <row r="165">
      <c r="A165" s="1" t="str">
        <f>HYPERLINK("https://www.google.com/maps/search/?api=1&amp;query=33.9157374,-117.8866532&amp;query_place_id=ChIJxf___-_U3IARAYBCGNp8oyo","Apple Brea Mall")</f>
        <v>Apple Brea Mall</v>
      </c>
      <c r="B165" s="1" t="str">
        <f>HYPERLINK("https://www.google.com/maps/@?api=1&amp;map_action=pano&amp;viewpoint=33.9157374%2C-117.8866532","Apple Brea Mall")</f>
        <v>Apple Brea Mall</v>
      </c>
      <c r="C165" s="6">
        <v>33.9157374</v>
      </c>
      <c r="D165" s="6">
        <v>-117.8866532</v>
      </c>
      <c r="E165" s="2" t="s">
        <v>345</v>
      </c>
      <c r="F165" s="6">
        <v>3.8</v>
      </c>
      <c r="G165" s="6">
        <v>1440.0</v>
      </c>
      <c r="H165" s="2" t="s">
        <v>346</v>
      </c>
    </row>
    <row r="166">
      <c r="A166" s="1" t="str">
        <f>HYPERLINK("https://www.google.com/maps/search/?api=1&amp;query=33.7814132,-117.8923112&amp;query_place_id=ChIJl0znByfY3IARXHhKm1MWjVI","Levi’s Outlet Store")</f>
        <v>Levi’s Outlet Store</v>
      </c>
      <c r="B166" s="1" t="str">
        <f>HYPERLINK("https://www.google.com/maps/@?api=1&amp;map_action=pano&amp;viewpoint=33.7814132%2C-117.8923112","Levi’s Outlet Store")</f>
        <v>Levi’s Outlet Store</v>
      </c>
      <c r="C166" s="6">
        <v>33.7814132</v>
      </c>
      <c r="D166" s="6">
        <v>-117.8923112</v>
      </c>
      <c r="E166" s="2" t="s">
        <v>347</v>
      </c>
      <c r="F166" s="6">
        <v>4.4</v>
      </c>
      <c r="G166" s="6">
        <v>302.0</v>
      </c>
      <c r="H166" s="2" t="s">
        <v>343</v>
      </c>
    </row>
    <row r="167">
      <c r="A167" s="1" t="str">
        <f>HYPERLINK("https://www.google.com/maps/search/?api=1&amp;query=33.7827101,-117.89208&amp;query_place_id=ChIJl0znByfY3IARF4NKed-Q8wE","Hollister Co.")</f>
        <v>Hollister Co.</v>
      </c>
      <c r="B167" s="1" t="str">
        <f>HYPERLINK("https://www.google.com/maps/@?api=1&amp;map_action=pano&amp;viewpoint=33.7827101%2C-117.89208","Hollister Co.")</f>
        <v>Hollister Co.</v>
      </c>
      <c r="C167" s="6">
        <v>33.7827101</v>
      </c>
      <c r="D167" s="6">
        <v>-117.89208</v>
      </c>
      <c r="E167" s="2" t="s">
        <v>348</v>
      </c>
      <c r="F167" s="6">
        <v>4.4</v>
      </c>
      <c r="G167" s="6">
        <v>395.0</v>
      </c>
      <c r="H167" s="2" t="s">
        <v>343</v>
      </c>
    </row>
    <row r="168">
      <c r="A168" s="1" t="str">
        <f>HYPERLINK("https://www.google.com/maps/search/?api=1&amp;query=33.8017165,-118.1658432&amp;query_place_id=ChIJZ0f6Z9Yz3YAR14Hmm8HVYDM","The Home Depot")</f>
        <v>The Home Depot</v>
      </c>
      <c r="B168" s="1" t="str">
        <f>HYPERLINK("https://www.google.com/maps/@?api=1&amp;map_action=pano&amp;viewpoint=33.8017165%2C-118.1658432","The Home Depot")</f>
        <v>The Home Depot</v>
      </c>
      <c r="C168" s="6">
        <v>33.8017165</v>
      </c>
      <c r="D168" s="6">
        <v>-118.1658432</v>
      </c>
      <c r="E168" s="2" t="s">
        <v>349</v>
      </c>
      <c r="F168" s="6">
        <v>4.3</v>
      </c>
      <c r="G168" s="6">
        <v>1717.0</v>
      </c>
      <c r="H168" s="2" t="s">
        <v>350</v>
      </c>
    </row>
    <row r="169">
      <c r="A169" s="1" t="str">
        <f>HYPERLINK("https://www.google.com/maps/search/?api=1&amp;query=33.9181747,-117.9936307&amp;query_place_id=ChIJTed4PzYr3YARPvMnghfObSY","Savers")</f>
        <v>Savers</v>
      </c>
      <c r="B169" s="1" t="str">
        <f>HYPERLINK("https://www.google.com/maps/@?api=1&amp;map_action=pano&amp;viewpoint=33.9181747%2C-117.9936307","Savers")</f>
        <v>Savers</v>
      </c>
      <c r="C169" s="6">
        <v>33.9181747</v>
      </c>
      <c r="D169" s="6">
        <v>-117.9936307</v>
      </c>
      <c r="E169" s="2" t="s">
        <v>351</v>
      </c>
      <c r="F169" s="6">
        <v>4.3</v>
      </c>
      <c r="G169" s="6">
        <v>684.0</v>
      </c>
      <c r="H169" s="2" t="s">
        <v>352</v>
      </c>
    </row>
    <row r="170">
      <c r="A170" s="1" t="str">
        <f>HYPERLINK("https://www.google.com/maps/search/?api=1&amp;query=33.77619549999999,-117.8692514&amp;query_place_id=ChIJReOKz87Z3IARMKV4W1Nl9WI","Macy's")</f>
        <v>Macy's</v>
      </c>
      <c r="B170" s="1" t="str">
        <f>HYPERLINK("https://www.google.com/maps/@?api=1&amp;map_action=pano&amp;viewpoint=33.77619549999999%2C-117.8692514","Macy's")</f>
        <v>Macy's</v>
      </c>
      <c r="C170" s="6">
        <v>33.77619549999999</v>
      </c>
      <c r="D170" s="6">
        <v>-117.8692514</v>
      </c>
      <c r="E170" s="2" t="s">
        <v>353</v>
      </c>
      <c r="F170" s="6">
        <v>4.3</v>
      </c>
      <c r="G170" s="6">
        <v>3097.0</v>
      </c>
      <c r="H170" s="2" t="s">
        <v>341</v>
      </c>
    </row>
    <row r="171">
      <c r="A171" s="1" t="str">
        <f>HYPERLINK("https://www.google.com/maps/search/?api=1&amp;query=33.77279869999999,-117.9406437&amp;query_place_id=ChIJE2GZbAoo3YARdJfsuT5AMJ8","Costco Wholesale")</f>
        <v>Costco Wholesale</v>
      </c>
      <c r="B171" s="1" t="str">
        <f>HYPERLINK("https://www.google.com/maps/@?api=1&amp;map_action=pano&amp;viewpoint=33.77279869999999%2C-117.9406437","Costco Wholesale")</f>
        <v>Costco Wholesale</v>
      </c>
      <c r="C171" s="6">
        <v>33.77279869999999</v>
      </c>
      <c r="D171" s="6">
        <v>-117.9406437</v>
      </c>
      <c r="E171" s="2" t="s">
        <v>354</v>
      </c>
      <c r="F171" s="6">
        <v>4.4</v>
      </c>
      <c r="G171" s="6">
        <v>5870.0</v>
      </c>
      <c r="H171" s="2" t="s">
        <v>355</v>
      </c>
    </row>
    <row r="172">
      <c r="A172" s="1" t="str">
        <f>HYPERLINK("https://www.google.com/maps/search/?api=1&amp;query=33.7702538,-117.8678641&amp;query_place_id=ChIJXzC2OsjZ3IAR_H-q2B1k3fI","Discovery Cube")</f>
        <v>Discovery Cube</v>
      </c>
      <c r="B172" s="1" t="str">
        <f>HYPERLINK("https://www.google.com/maps/@?api=1&amp;map_action=pano&amp;viewpoint=33.7702538%2C-117.8678641","Discovery Cube")</f>
        <v>Discovery Cube</v>
      </c>
      <c r="C172" s="6">
        <v>33.7702538</v>
      </c>
      <c r="D172" s="6">
        <v>-117.8678641</v>
      </c>
      <c r="E172" s="2" t="s">
        <v>356</v>
      </c>
      <c r="F172" s="6">
        <v>4.3</v>
      </c>
      <c r="G172" s="6">
        <v>3636.0</v>
      </c>
      <c r="H172" s="2" t="s">
        <v>357</v>
      </c>
    </row>
    <row r="173">
      <c r="A173" s="1" t="str">
        <f>HYPERLINK("https://www.google.com/maps/search/?api=1&amp;query=33.80858769999999,-118.1898648&amp;query_place_id=ChIJEZgNN6jMwoARJ1_7aTrTRKw","Cabe Toyota")</f>
        <v>Cabe Toyota</v>
      </c>
      <c r="B173" s="1" t="str">
        <f>HYPERLINK("https://www.google.com/maps/@?api=1&amp;map_action=pano&amp;viewpoint=33.80858769999999%2C-118.1898648","Cabe Toyota")</f>
        <v>Cabe Toyota</v>
      </c>
      <c r="C173" s="6">
        <v>33.80858769999999</v>
      </c>
      <c r="D173" s="6">
        <v>-118.1898648</v>
      </c>
      <c r="E173" s="2" t="s">
        <v>358</v>
      </c>
      <c r="F173" s="6">
        <v>4.6</v>
      </c>
      <c r="G173" s="6">
        <v>1019.0</v>
      </c>
      <c r="H173" s="2" t="s">
        <v>359</v>
      </c>
    </row>
    <row r="174">
      <c r="A174" s="1" t="str">
        <f>HYPERLINK("https://www.google.com/maps/search/?api=1&amp;query=33.7809631,-117.8925448&amp;query_place_id=ChIJl0znByfY3IARcN1xLNGT4q4","Tommy Hilfiger")</f>
        <v>Tommy Hilfiger</v>
      </c>
      <c r="B174" s="1" t="str">
        <f>HYPERLINK("https://www.google.com/maps/@?api=1&amp;map_action=pano&amp;viewpoint=33.7809631%2C-117.8925448","Tommy Hilfiger")</f>
        <v>Tommy Hilfiger</v>
      </c>
      <c r="C174" s="6">
        <v>33.7809631</v>
      </c>
      <c r="D174" s="6">
        <v>-117.8925448</v>
      </c>
      <c r="E174" s="2" t="s">
        <v>360</v>
      </c>
      <c r="F174" s="6">
        <v>4.3</v>
      </c>
      <c r="G174" s="6">
        <v>246.0</v>
      </c>
      <c r="H174" s="2" t="s">
        <v>343</v>
      </c>
    </row>
    <row r="175">
      <c r="A175" s="1" t="str">
        <f>HYPERLINK("https://www.google.com/maps/search/?api=1&amp;query=33.8451353,-117.9870888&amp;query_place_id=ChIJWah1_9gr3YAR3BCHJs3MyAc","Walmart")</f>
        <v>Walmart</v>
      </c>
      <c r="B175" s="1" t="str">
        <f>HYPERLINK("https://www.google.com/maps/@?api=1&amp;map_action=pano&amp;viewpoint=33.8451353%2C-117.9870888","Walmart")</f>
        <v>Walmart</v>
      </c>
      <c r="C175" s="6">
        <v>33.8451353</v>
      </c>
      <c r="D175" s="6">
        <v>-117.9870888</v>
      </c>
      <c r="E175" s="2" t="s">
        <v>361</v>
      </c>
      <c r="F175" s="6">
        <v>4.1</v>
      </c>
      <c r="G175" s="6">
        <v>5093.0</v>
      </c>
      <c r="H175" s="2" t="s">
        <v>362</v>
      </c>
    </row>
    <row r="176">
      <c r="A176" s="1" t="str">
        <f>HYPERLINK("https://www.google.com/maps/search/?api=1&amp;query=33.78427990000001,-117.8932199&amp;query_place_id=ChIJuxx8mybY3IARx9NMgZD5Qys","Finish Line")</f>
        <v>Finish Line</v>
      </c>
      <c r="B176" s="1" t="str">
        <f>HYPERLINK("https://www.google.com/maps/@?api=1&amp;map_action=pano&amp;viewpoint=33.78427990000001%2C-117.8932199","Finish Line")</f>
        <v>Finish Line</v>
      </c>
      <c r="C176" s="6">
        <v>33.78427990000001</v>
      </c>
      <c r="D176" s="6">
        <v>-117.8932199</v>
      </c>
      <c r="E176" s="2" t="s">
        <v>363</v>
      </c>
      <c r="F176" s="6">
        <v>4.0</v>
      </c>
      <c r="G176" s="6">
        <v>142.0</v>
      </c>
      <c r="H176" s="2" t="s">
        <v>364</v>
      </c>
    </row>
    <row r="177">
      <c r="A177" s="1" t="str">
        <f>HYPERLINK("https://www.google.com/maps/search/?api=1&amp;query=33.7811923,-117.8926148&amp;query_place_id=ChIJkZ3CESfY3IAR6ic20Xustpw","Banana Republic Factory Store")</f>
        <v>Banana Republic Factory Store</v>
      </c>
      <c r="B177" s="1" t="str">
        <f>HYPERLINK("https://www.google.com/maps/@?api=1&amp;map_action=pano&amp;viewpoint=33.7811923%2C-117.8926148","Banana Republic Factory Store")</f>
        <v>Banana Republic Factory Store</v>
      </c>
      <c r="C177" s="6">
        <v>33.7811923</v>
      </c>
      <c r="D177" s="6">
        <v>-117.8926148</v>
      </c>
      <c r="E177" s="2" t="s">
        <v>365</v>
      </c>
      <c r="F177" s="6">
        <v>4.3</v>
      </c>
      <c r="G177" s="6">
        <v>214.0</v>
      </c>
      <c r="H177" s="2" t="s">
        <v>343</v>
      </c>
    </row>
    <row r="178">
      <c r="A178" s="1" t="str">
        <f>HYPERLINK("https://www.google.com/maps/search/?api=1&amp;query=33.8657845,-117.886255&amp;query_place_id=ChIJ9ZVGjn7W3IAR9DG_IBCDaK4","The Home Depot")</f>
        <v>The Home Depot</v>
      </c>
      <c r="B178" s="1" t="str">
        <f>HYPERLINK("https://www.google.com/maps/@?api=1&amp;map_action=pano&amp;viewpoint=33.8657845%2C-117.886255","The Home Depot")</f>
        <v>The Home Depot</v>
      </c>
      <c r="C178" s="6">
        <v>33.8657845</v>
      </c>
      <c r="D178" s="6">
        <v>-117.886255</v>
      </c>
      <c r="E178" s="2" t="s">
        <v>366</v>
      </c>
      <c r="F178" s="6">
        <v>4.4</v>
      </c>
      <c r="G178" s="6">
        <v>1541.0</v>
      </c>
      <c r="H178" s="2" t="s">
        <v>350</v>
      </c>
    </row>
    <row r="179">
      <c r="A179" s="1" t="str">
        <f>HYPERLINK("https://www.google.com/maps/search/?api=1&amp;query=33.78239,-117.892365&amp;query_place_id=ChIJkZ3CESfY3IARJ-9EIvIuSHA","Torrid")</f>
        <v>Torrid</v>
      </c>
      <c r="B179" s="1" t="str">
        <f>HYPERLINK("https://www.google.com/maps/@?api=1&amp;map_action=pano&amp;viewpoint=33.78239%2C-117.892365","Torrid")</f>
        <v>Torrid</v>
      </c>
      <c r="C179" s="6">
        <v>33.78239</v>
      </c>
      <c r="D179" s="6">
        <v>-117.892365</v>
      </c>
      <c r="E179" s="2" t="s">
        <v>367</v>
      </c>
      <c r="F179" s="6">
        <v>4.4</v>
      </c>
      <c r="G179" s="6">
        <v>196.0</v>
      </c>
      <c r="H179" s="2" t="s">
        <v>364</v>
      </c>
    </row>
    <row r="180">
      <c r="A180" s="1" t="str">
        <f>HYPERLINK("https://www.google.com/maps/search/?api=1&amp;query=33.75526000000001,-118.0879132&amp;query_place_id=ChIJq9HdK5Uv3YARRdoLzlgyYNU","Original Parts Group")</f>
        <v>Original Parts Group</v>
      </c>
      <c r="B180" s="1" t="str">
        <f>HYPERLINK("https://www.google.com/maps/@?api=1&amp;map_action=pano&amp;viewpoint=33.75526000000001%2C-118.0879132","Original Parts Group")</f>
        <v>Original Parts Group</v>
      </c>
      <c r="C180" s="6">
        <v>33.75526000000001</v>
      </c>
      <c r="D180" s="6">
        <v>-118.0879132</v>
      </c>
      <c r="E180" s="2" t="s">
        <v>368</v>
      </c>
      <c r="F180" s="6">
        <v>4.1</v>
      </c>
      <c r="G180" s="6">
        <v>313.0</v>
      </c>
      <c r="H180" s="2" t="s">
        <v>369</v>
      </c>
    </row>
    <row r="181">
      <c r="A181" s="1" t="str">
        <f>HYPERLINK("https://www.google.com/maps/search/?api=1&amp;query=33.781666,-117.8926466&amp;query_place_id=ChIJl0znByfY3IARZkn5jnFsqE4","The Children's Place Outlet")</f>
        <v>The Children's Place Outlet</v>
      </c>
      <c r="B181" s="1" t="str">
        <f>HYPERLINK("https://www.google.com/maps/@?api=1&amp;map_action=pano&amp;viewpoint=33.781666%2C-117.8926466","The Children's Place Outlet")</f>
        <v>The Children's Place Outlet</v>
      </c>
      <c r="C181" s="6">
        <v>33.781666</v>
      </c>
      <c r="D181" s="6">
        <v>-117.8926466</v>
      </c>
      <c r="E181" s="2" t="s">
        <v>370</v>
      </c>
      <c r="F181" s="6">
        <v>3.6</v>
      </c>
      <c r="G181" s="6">
        <v>22.0</v>
      </c>
      <c r="H181" s="2" t="s">
        <v>343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9" width="50.13"/>
  </cols>
  <sheetData>
    <row r="1" ht="300.0" customHeight="1">
      <c r="A1" s="7" t="str">
        <f>HYPERLINK("https://www.google.com/maps/place/Lucky+Frog+Photo+Booth+%7C+Video+Booth+Rental+Los+Angeles/@33.8356491,-118.0405814,9z/data=!3m1!4b1!4m5!3m4!1s0xaf59245327c844a1:0xea03724c227ca925!8m2!3d33.835649!4d-118.0405814?shorturl=1",IMAGE("https://drive.google.com/uc?export=view&amp;id=17kRAv2y6tU64ogHEr-GnkKdbWkW9hEB6",1))</f>
        <v/>
      </c>
      <c r="B1" s="7" t="str">
        <f>HYPERLINK("https://www.google.com/maps/place/Lucky+Frog+Photo+Booth+%7C+Video+Booth+Rental+Los+Angeles/@33.8356491,-118.0405814,9z/data=!3m1!4b1!4m5!3m4!1s0xaf59245327c844a1:0xea03724c227ca925!8m2!3d33.835649!4d-118.0405814?shorturl=1",IMAGE("https://drive.google.com/uc?export=view&amp;id=1XmeFUX-iVnXCDNAUAW-WSQHihPUEXiyU",1))</f>
        <v/>
      </c>
      <c r="C1" s="7" t="str">
        <f>HYPERLINK("https://www.google.com/maps/place/Lucky+Frog+Photo+Booth+%7C+Video+Booth+Rental+Los+Angeles/@33.8356491,-118.0405814,9z/data=!3m1!4b1!4m5!3m4!1s0xaf59245327c844a1:0xea03724c227ca925!8m2!3d33.835649!4d-118.0405814?shorturl=1",IMAGE("https://drive.google.com/uc?export=view&amp;id=1oaJo_hKlOYI7dGq6sZolhZ6_Ak73Z4m-",1))</f>
        <v/>
      </c>
      <c r="D1" s="7" t="str">
        <f>HYPERLINK("https://www.google.com/maps/place/Lucky+Frog+Photo+Booth+%7C+Video+Booth+Rental+Los+Angeles/@33.8356491,-118.0405814,9z/data=!3m1!4b1!4m5!3m4!1s0xaf59245327c844a1:0xea03724c227ca925!8m2!3d33.835649!4d-118.0405814?shorturl=1",IMAGE("https://drive.google.com/uc?export=view&amp;id=1u76cagFTngKbvhbIIQz4VjboNGaDPWQD",1))</f>
        <v/>
      </c>
      <c r="E1" s="7" t="str">
        <f>HYPERLINK("https://www.google.com/maps/place/Lucky+Frog+Photo+Booth+%7C+Video+Booth+Rental+Los+Angeles/@33.8356491,-118.0405814,9z/data=!3m1!4b1!4m5!3m4!1s0xaf59245327c844a1:0xea03724c227ca925!8m2!3d33.835649!4d-118.0405814?shorturl=1",IMAGE("https://drive.google.com/uc?export=view&amp;id=17p3lJeuWRKEacyCUTI86igf5oF1v3cZe",1))</f>
        <v/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371</v>
      </c>
      <c r="B2" s="9" t="s">
        <v>372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11" t="s">
        <v>373</v>
      </c>
      <c r="B3" s="12" t="s">
        <v>374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11" t="s">
        <v>375</v>
      </c>
      <c r="B4" s="12" t="s">
        <v>376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1" t="s">
        <v>377</v>
      </c>
      <c r="B5" s="12" t="s">
        <v>378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1" t="s">
        <v>379</v>
      </c>
      <c r="B6" s="12" t="s">
        <v>380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1" t="s">
        <v>381</v>
      </c>
      <c r="B7" s="12" t="s">
        <v>382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hyperlinks>
    <hyperlink r:id="rId1" ref="A3"/>
    <hyperlink r:id="rId2" ref="A4"/>
    <hyperlink r:id="rId3" ref="A5"/>
    <hyperlink r:id="rId4" ref="A6"/>
    <hyperlink r:id="rId5" ref="A7"/>
  </hyperlin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383</v>
      </c>
      <c r="B1" s="4" t="s">
        <v>384</v>
      </c>
      <c r="C1" s="4" t="s">
        <v>385</v>
      </c>
      <c r="D1" s="4" t="s">
        <v>386</v>
      </c>
      <c r="E1" s="4" t="s">
        <v>387</v>
      </c>
      <c r="F1" s="4" t="s">
        <v>388</v>
      </c>
      <c r="G1" s="4" t="s">
        <v>389</v>
      </c>
      <c r="H1" s="4" t="s">
        <v>390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2" t="s">
        <v>1</v>
      </c>
      <c r="B2" s="2" t="s">
        <v>391</v>
      </c>
      <c r="C2" s="3" t="s">
        <v>392</v>
      </c>
      <c r="D2" s="3" t="s">
        <v>393</v>
      </c>
      <c r="E2" s="3" t="s">
        <v>394</v>
      </c>
      <c r="F2" s="3" t="s">
        <v>395</v>
      </c>
      <c r="G2" s="3" t="s">
        <v>396</v>
      </c>
      <c r="H2" s="2" t="s">
        <v>397</v>
      </c>
    </row>
    <row r="3">
      <c r="A3" s="2" t="s">
        <v>1</v>
      </c>
      <c r="B3" s="2" t="s">
        <v>398</v>
      </c>
      <c r="C3" s="3" t="s">
        <v>399</v>
      </c>
      <c r="D3" s="3" t="s">
        <v>400</v>
      </c>
      <c r="E3" s="3" t="s">
        <v>401</v>
      </c>
      <c r="F3" s="3" t="s">
        <v>402</v>
      </c>
      <c r="G3" s="3" t="s">
        <v>403</v>
      </c>
      <c r="H3" s="2" t="s">
        <v>404</v>
      </c>
    </row>
    <row r="4">
      <c r="A4" s="2" t="s">
        <v>1</v>
      </c>
      <c r="B4" s="2" t="s">
        <v>405</v>
      </c>
      <c r="C4" s="3" t="s">
        <v>406</v>
      </c>
      <c r="D4" s="3" t="s">
        <v>407</v>
      </c>
      <c r="E4" s="3" t="s">
        <v>408</v>
      </c>
      <c r="F4" s="3" t="s">
        <v>409</v>
      </c>
      <c r="G4" s="3" t="s">
        <v>410</v>
      </c>
      <c r="H4" s="2" t="s">
        <v>411</v>
      </c>
    </row>
    <row r="5">
      <c r="A5" s="2" t="s">
        <v>1</v>
      </c>
      <c r="B5" s="2" t="s">
        <v>412</v>
      </c>
      <c r="C5" s="3" t="s">
        <v>413</v>
      </c>
      <c r="D5" s="3" t="s">
        <v>414</v>
      </c>
      <c r="E5" s="3" t="s">
        <v>415</v>
      </c>
      <c r="F5" s="3" t="s">
        <v>416</v>
      </c>
      <c r="G5" s="3" t="s">
        <v>417</v>
      </c>
      <c r="H5" s="2" t="s">
        <v>418</v>
      </c>
    </row>
    <row r="6">
      <c r="A6" s="2" t="s">
        <v>1</v>
      </c>
      <c r="B6" s="2" t="s">
        <v>419</v>
      </c>
      <c r="C6" s="3" t="s">
        <v>420</v>
      </c>
      <c r="D6" s="3" t="s">
        <v>421</v>
      </c>
      <c r="E6" s="3" t="s">
        <v>422</v>
      </c>
      <c r="F6" s="3" t="s">
        <v>423</v>
      </c>
      <c r="G6" s="3" t="s">
        <v>424</v>
      </c>
      <c r="H6" s="2" t="s">
        <v>425</v>
      </c>
    </row>
    <row r="7">
      <c r="A7" s="2" t="s">
        <v>1</v>
      </c>
      <c r="B7" s="2" t="s">
        <v>426</v>
      </c>
      <c r="C7" s="3" t="s">
        <v>427</v>
      </c>
      <c r="D7" s="3" t="s">
        <v>428</v>
      </c>
      <c r="E7" s="3" t="s">
        <v>429</v>
      </c>
      <c r="F7" s="3" t="s">
        <v>430</v>
      </c>
      <c r="G7" s="3" t="s">
        <v>431</v>
      </c>
      <c r="H7" s="2" t="s">
        <v>432</v>
      </c>
    </row>
    <row r="8">
      <c r="A8" s="2" t="s">
        <v>1</v>
      </c>
      <c r="B8" s="2" t="s">
        <v>433</v>
      </c>
      <c r="C8" s="3" t="s">
        <v>434</v>
      </c>
      <c r="D8" s="3" t="s">
        <v>435</v>
      </c>
      <c r="E8" s="3" t="s">
        <v>436</v>
      </c>
      <c r="F8" s="3" t="s">
        <v>437</v>
      </c>
      <c r="G8" s="3" t="s">
        <v>438</v>
      </c>
      <c r="H8" s="2" t="s">
        <v>439</v>
      </c>
    </row>
    <row r="9">
      <c r="A9" s="2" t="s">
        <v>1</v>
      </c>
      <c r="B9" s="2" t="s">
        <v>440</v>
      </c>
      <c r="C9" s="3" t="s">
        <v>441</v>
      </c>
      <c r="D9" s="3" t="s">
        <v>442</v>
      </c>
      <c r="E9" s="3" t="s">
        <v>443</v>
      </c>
      <c r="F9" s="3" t="s">
        <v>444</v>
      </c>
      <c r="G9" s="3" t="s">
        <v>445</v>
      </c>
      <c r="H9" s="2" t="s">
        <v>446</v>
      </c>
    </row>
    <row r="10">
      <c r="A10" s="2" t="s">
        <v>1</v>
      </c>
      <c r="B10" s="2" t="s">
        <v>447</v>
      </c>
      <c r="C10" s="3" t="s">
        <v>448</v>
      </c>
      <c r="D10" s="3" t="s">
        <v>449</v>
      </c>
      <c r="E10" s="3" t="s">
        <v>450</v>
      </c>
      <c r="F10" s="3" t="s">
        <v>451</v>
      </c>
      <c r="G10" s="3" t="s">
        <v>452</v>
      </c>
      <c r="H10" s="2" t="s">
        <v>453</v>
      </c>
    </row>
    <row r="11">
      <c r="A11" s="2" t="s">
        <v>1</v>
      </c>
      <c r="B11" s="2" t="s">
        <v>454</v>
      </c>
      <c r="C11" s="3" t="s">
        <v>455</v>
      </c>
      <c r="D11" s="3" t="s">
        <v>456</v>
      </c>
      <c r="E11" s="3" t="s">
        <v>457</v>
      </c>
      <c r="F11" s="3" t="s">
        <v>458</v>
      </c>
      <c r="G11" s="3" t="s">
        <v>459</v>
      </c>
      <c r="H11" s="2" t="s">
        <v>460</v>
      </c>
    </row>
    <row r="12">
      <c r="A12" s="2" t="s">
        <v>1</v>
      </c>
      <c r="B12" s="2" t="s">
        <v>461</v>
      </c>
      <c r="C12" s="3" t="s">
        <v>462</v>
      </c>
      <c r="D12" s="3" t="s">
        <v>463</v>
      </c>
      <c r="E12" s="3" t="s">
        <v>464</v>
      </c>
      <c r="F12" s="3" t="s">
        <v>465</v>
      </c>
      <c r="G12" s="3" t="s">
        <v>466</v>
      </c>
      <c r="H12" s="2" t="s">
        <v>467</v>
      </c>
    </row>
    <row r="13">
      <c r="A13" s="2" t="s">
        <v>1</v>
      </c>
      <c r="B13" s="2" t="s">
        <v>468</v>
      </c>
      <c r="C13" s="3" t="s">
        <v>469</v>
      </c>
      <c r="D13" s="3" t="s">
        <v>470</v>
      </c>
      <c r="E13" s="3" t="s">
        <v>471</v>
      </c>
      <c r="F13" s="3" t="s">
        <v>472</v>
      </c>
      <c r="G13" s="3" t="s">
        <v>473</v>
      </c>
      <c r="H13" s="2" t="s">
        <v>474</v>
      </c>
    </row>
    <row r="14">
      <c r="A14" s="2" t="s">
        <v>1</v>
      </c>
      <c r="B14" s="2" t="s">
        <v>475</v>
      </c>
      <c r="C14" s="3" t="s">
        <v>476</v>
      </c>
      <c r="D14" s="3" t="s">
        <v>477</v>
      </c>
      <c r="E14" s="3" t="s">
        <v>478</v>
      </c>
      <c r="F14" s="3" t="s">
        <v>479</v>
      </c>
      <c r="G14" s="3" t="s">
        <v>480</v>
      </c>
      <c r="H14" s="2" t="s">
        <v>481</v>
      </c>
    </row>
    <row r="15">
      <c r="A15" s="2" t="s">
        <v>1</v>
      </c>
      <c r="B15" s="2" t="s">
        <v>482</v>
      </c>
      <c r="C15" s="3" t="s">
        <v>483</v>
      </c>
      <c r="D15" s="3" t="s">
        <v>484</v>
      </c>
      <c r="E15" s="3" t="s">
        <v>485</v>
      </c>
      <c r="F15" s="3" t="s">
        <v>486</v>
      </c>
      <c r="G15" s="3" t="s">
        <v>487</v>
      </c>
      <c r="H15" s="2" t="s">
        <v>488</v>
      </c>
    </row>
    <row r="16">
      <c r="A16" s="2" t="s">
        <v>1</v>
      </c>
      <c r="B16" s="2" t="s">
        <v>489</v>
      </c>
      <c r="C16" s="3" t="s">
        <v>490</v>
      </c>
      <c r="D16" s="3" t="s">
        <v>491</v>
      </c>
      <c r="E16" s="3" t="s">
        <v>492</v>
      </c>
      <c r="F16" s="3" t="s">
        <v>493</v>
      </c>
      <c r="G16" s="3" t="s">
        <v>494</v>
      </c>
      <c r="H16" s="2" t="s">
        <v>495</v>
      </c>
    </row>
    <row r="17">
      <c r="A17" s="2" t="s">
        <v>1</v>
      </c>
      <c r="B17" s="2" t="s">
        <v>496</v>
      </c>
      <c r="C17" s="3" t="s">
        <v>497</v>
      </c>
      <c r="D17" s="3" t="s">
        <v>498</v>
      </c>
      <c r="E17" s="3" t="s">
        <v>499</v>
      </c>
      <c r="F17" s="3" t="s">
        <v>500</v>
      </c>
      <c r="G17" s="3" t="s">
        <v>501</v>
      </c>
      <c r="H17" s="2" t="s">
        <v>502</v>
      </c>
    </row>
    <row r="18">
      <c r="A18" s="2" t="s">
        <v>1</v>
      </c>
      <c r="B18" s="2" t="s">
        <v>503</v>
      </c>
      <c r="C18" s="3" t="s">
        <v>504</v>
      </c>
      <c r="D18" s="3" t="s">
        <v>505</v>
      </c>
      <c r="E18" s="3" t="s">
        <v>506</v>
      </c>
      <c r="F18" s="3" t="s">
        <v>507</v>
      </c>
      <c r="G18" s="3" t="s">
        <v>508</v>
      </c>
      <c r="H18" s="2" t="s">
        <v>509</v>
      </c>
    </row>
    <row r="19">
      <c r="A19" s="2" t="s">
        <v>1</v>
      </c>
      <c r="B19" s="2" t="s">
        <v>510</v>
      </c>
      <c r="C19" s="3" t="s">
        <v>511</v>
      </c>
      <c r="D19" s="3" t="s">
        <v>512</v>
      </c>
      <c r="E19" s="3" t="s">
        <v>513</v>
      </c>
      <c r="F19" s="3" t="s">
        <v>514</v>
      </c>
      <c r="G19" s="3" t="s">
        <v>515</v>
      </c>
      <c r="H19" s="2" t="s">
        <v>516</v>
      </c>
    </row>
    <row r="20">
      <c r="A20" s="2" t="s">
        <v>1</v>
      </c>
      <c r="B20" s="2" t="s">
        <v>517</v>
      </c>
      <c r="C20" s="3" t="s">
        <v>518</v>
      </c>
      <c r="D20" s="3" t="s">
        <v>519</v>
      </c>
      <c r="E20" s="3" t="s">
        <v>520</v>
      </c>
      <c r="F20" s="3" t="s">
        <v>521</v>
      </c>
      <c r="G20" s="3" t="s">
        <v>522</v>
      </c>
      <c r="H20" s="2" t="s">
        <v>523</v>
      </c>
    </row>
    <row r="21">
      <c r="A21" s="2" t="s">
        <v>1</v>
      </c>
      <c r="B21" s="2" t="s">
        <v>524</v>
      </c>
      <c r="C21" s="3" t="s">
        <v>525</v>
      </c>
      <c r="D21" s="3" t="s">
        <v>526</v>
      </c>
      <c r="E21" s="3" t="s">
        <v>527</v>
      </c>
      <c r="F21" s="3" t="s">
        <v>528</v>
      </c>
      <c r="G21" s="3" t="s">
        <v>529</v>
      </c>
      <c r="H21" s="2" t="s">
        <v>530</v>
      </c>
    </row>
    <row r="22">
      <c r="A22" s="2" t="s">
        <v>1</v>
      </c>
      <c r="B22" s="2" t="s">
        <v>531</v>
      </c>
      <c r="C22" s="3" t="s">
        <v>532</v>
      </c>
      <c r="D22" s="3" t="s">
        <v>533</v>
      </c>
      <c r="E22" s="3" t="s">
        <v>534</v>
      </c>
      <c r="F22" s="3" t="s">
        <v>535</v>
      </c>
      <c r="G22" s="3" t="s">
        <v>536</v>
      </c>
      <c r="H22" s="2" t="s">
        <v>537</v>
      </c>
    </row>
    <row r="23">
      <c r="A23" s="2" t="s">
        <v>1</v>
      </c>
      <c r="B23" s="2" t="s">
        <v>538</v>
      </c>
      <c r="C23" s="3" t="s">
        <v>539</v>
      </c>
      <c r="D23" s="3" t="s">
        <v>540</v>
      </c>
      <c r="E23" s="3" t="s">
        <v>541</v>
      </c>
      <c r="F23" s="3" t="s">
        <v>542</v>
      </c>
      <c r="G23" s="3" t="s">
        <v>543</v>
      </c>
      <c r="H23" s="2" t="s">
        <v>544</v>
      </c>
    </row>
    <row r="24">
      <c r="A24" s="2" t="s">
        <v>1</v>
      </c>
      <c r="B24" s="2" t="s">
        <v>545</v>
      </c>
      <c r="C24" s="3" t="s">
        <v>546</v>
      </c>
      <c r="D24" s="3" t="s">
        <v>547</v>
      </c>
      <c r="E24" s="3" t="s">
        <v>548</v>
      </c>
      <c r="F24" s="3" t="s">
        <v>549</v>
      </c>
      <c r="G24" s="3" t="s">
        <v>550</v>
      </c>
      <c r="H24" s="2" t="s">
        <v>551</v>
      </c>
    </row>
    <row r="25">
      <c r="A25" s="2" t="s">
        <v>1</v>
      </c>
      <c r="B25" s="2" t="s">
        <v>552</v>
      </c>
      <c r="C25" s="3" t="s">
        <v>553</v>
      </c>
      <c r="D25" s="3" t="s">
        <v>554</v>
      </c>
      <c r="E25" s="3" t="s">
        <v>555</v>
      </c>
      <c r="F25" s="3" t="s">
        <v>556</v>
      </c>
      <c r="G25" s="3" t="s">
        <v>557</v>
      </c>
      <c r="H25" s="2" t="s">
        <v>558</v>
      </c>
    </row>
    <row r="26">
      <c r="A26" s="2" t="s">
        <v>1</v>
      </c>
      <c r="B26" s="2" t="s">
        <v>559</v>
      </c>
      <c r="C26" s="3" t="s">
        <v>560</v>
      </c>
      <c r="D26" s="3" t="s">
        <v>561</v>
      </c>
      <c r="E26" s="3" t="s">
        <v>562</v>
      </c>
      <c r="F26" s="3" t="s">
        <v>563</v>
      </c>
      <c r="G26" s="3" t="s">
        <v>564</v>
      </c>
      <c r="H26" s="2" t="s">
        <v>565</v>
      </c>
    </row>
    <row r="27">
      <c r="A27" s="2" t="s">
        <v>1</v>
      </c>
      <c r="B27" s="2" t="s">
        <v>566</v>
      </c>
      <c r="C27" s="3" t="s">
        <v>567</v>
      </c>
      <c r="D27" s="3" t="s">
        <v>568</v>
      </c>
      <c r="E27" s="3" t="s">
        <v>569</v>
      </c>
      <c r="F27" s="3" t="s">
        <v>570</v>
      </c>
      <c r="G27" s="3" t="s">
        <v>571</v>
      </c>
      <c r="H27" s="2" t="s">
        <v>572</v>
      </c>
    </row>
    <row r="28">
      <c r="A28" s="2" t="s">
        <v>1</v>
      </c>
      <c r="B28" s="2" t="s">
        <v>573</v>
      </c>
      <c r="C28" s="3" t="s">
        <v>574</v>
      </c>
      <c r="D28" s="3" t="s">
        <v>575</v>
      </c>
      <c r="E28" s="3" t="s">
        <v>576</v>
      </c>
      <c r="F28" s="3" t="s">
        <v>577</v>
      </c>
      <c r="G28" s="3" t="s">
        <v>578</v>
      </c>
      <c r="H28" s="2" t="s">
        <v>579</v>
      </c>
    </row>
    <row r="29">
      <c r="A29" s="2" t="s">
        <v>1</v>
      </c>
      <c r="B29" s="2" t="s">
        <v>580</v>
      </c>
      <c r="C29" s="3" t="s">
        <v>581</v>
      </c>
      <c r="D29" s="3" t="s">
        <v>582</v>
      </c>
      <c r="E29" s="3" t="s">
        <v>583</v>
      </c>
      <c r="F29" s="3" t="s">
        <v>584</v>
      </c>
      <c r="G29" s="3" t="s">
        <v>585</v>
      </c>
      <c r="H29" s="2" t="s">
        <v>586</v>
      </c>
    </row>
    <row r="30">
      <c r="A30" s="2" t="s">
        <v>1</v>
      </c>
      <c r="B30" s="2" t="s">
        <v>587</v>
      </c>
      <c r="C30" s="3" t="s">
        <v>588</v>
      </c>
      <c r="D30" s="3" t="s">
        <v>589</v>
      </c>
      <c r="E30" s="3" t="s">
        <v>590</v>
      </c>
      <c r="F30" s="3" t="s">
        <v>591</v>
      </c>
      <c r="G30" s="3" t="s">
        <v>592</v>
      </c>
      <c r="H30" s="2" t="s">
        <v>593</v>
      </c>
    </row>
    <row r="31">
      <c r="A31" s="2" t="s">
        <v>1</v>
      </c>
      <c r="B31" s="2" t="s">
        <v>594</v>
      </c>
      <c r="C31" s="3" t="s">
        <v>595</v>
      </c>
      <c r="D31" s="3" t="s">
        <v>596</v>
      </c>
      <c r="E31" s="3" t="s">
        <v>597</v>
      </c>
      <c r="F31" s="3" t="s">
        <v>598</v>
      </c>
      <c r="G31" s="3" t="s">
        <v>599</v>
      </c>
      <c r="H31" s="2" t="s">
        <v>600</v>
      </c>
    </row>
    <row r="32">
      <c r="A32" s="2" t="s">
        <v>1</v>
      </c>
      <c r="B32" s="2" t="s">
        <v>601</v>
      </c>
      <c r="C32" s="3" t="s">
        <v>602</v>
      </c>
      <c r="D32" s="3" t="s">
        <v>603</v>
      </c>
      <c r="E32" s="3" t="s">
        <v>604</v>
      </c>
      <c r="F32" s="3" t="s">
        <v>605</v>
      </c>
      <c r="G32" s="3" t="s">
        <v>606</v>
      </c>
      <c r="H32" s="2" t="s">
        <v>607</v>
      </c>
    </row>
    <row r="33">
      <c r="A33" s="2" t="s">
        <v>1</v>
      </c>
      <c r="B33" s="2" t="s">
        <v>608</v>
      </c>
      <c r="C33" s="3" t="s">
        <v>609</v>
      </c>
      <c r="D33" s="3" t="s">
        <v>610</v>
      </c>
      <c r="E33" s="3" t="s">
        <v>611</v>
      </c>
      <c r="F33" s="3" t="s">
        <v>612</v>
      </c>
      <c r="G33" s="3" t="s">
        <v>613</v>
      </c>
      <c r="H33" s="2" t="s">
        <v>614</v>
      </c>
    </row>
    <row r="34">
      <c r="A34" s="2" t="s">
        <v>1</v>
      </c>
      <c r="B34" s="2" t="s">
        <v>615</v>
      </c>
      <c r="C34" s="3" t="s">
        <v>616</v>
      </c>
      <c r="D34" s="3" t="s">
        <v>617</v>
      </c>
      <c r="E34" s="3" t="s">
        <v>618</v>
      </c>
      <c r="F34" s="3" t="s">
        <v>619</v>
      </c>
      <c r="G34" s="3" t="s">
        <v>620</v>
      </c>
      <c r="H34" s="2" t="s">
        <v>621</v>
      </c>
    </row>
    <row r="35">
      <c r="A35" s="2" t="s">
        <v>1</v>
      </c>
      <c r="B35" s="2" t="s">
        <v>622</v>
      </c>
      <c r="C35" s="3" t="s">
        <v>623</v>
      </c>
      <c r="D35" s="3" t="s">
        <v>624</v>
      </c>
      <c r="E35" s="3" t="s">
        <v>625</v>
      </c>
      <c r="F35" s="3" t="s">
        <v>626</v>
      </c>
      <c r="G35" s="3" t="s">
        <v>627</v>
      </c>
      <c r="H35" s="2" t="s">
        <v>628</v>
      </c>
    </row>
    <row r="36">
      <c r="A36" s="2" t="s">
        <v>1</v>
      </c>
      <c r="B36" s="2" t="s">
        <v>629</v>
      </c>
      <c r="C36" s="3" t="s">
        <v>630</v>
      </c>
      <c r="D36" s="3" t="s">
        <v>631</v>
      </c>
      <c r="E36" s="3" t="s">
        <v>632</v>
      </c>
      <c r="F36" s="3" t="s">
        <v>633</v>
      </c>
      <c r="G36" s="3" t="s">
        <v>634</v>
      </c>
      <c r="H36" s="2" t="s">
        <v>635</v>
      </c>
    </row>
    <row r="37">
      <c r="A37" s="2" t="s">
        <v>1</v>
      </c>
      <c r="B37" s="2" t="s">
        <v>636</v>
      </c>
      <c r="C37" s="3" t="s">
        <v>637</v>
      </c>
      <c r="D37" s="3" t="s">
        <v>638</v>
      </c>
      <c r="E37" s="3" t="s">
        <v>639</v>
      </c>
      <c r="F37" s="3" t="s">
        <v>640</v>
      </c>
      <c r="G37" s="3" t="s">
        <v>641</v>
      </c>
      <c r="H37" s="2" t="s">
        <v>642</v>
      </c>
    </row>
    <row r="38">
      <c r="A38" s="2" t="s">
        <v>1</v>
      </c>
      <c r="B38" s="2" t="s">
        <v>643</v>
      </c>
      <c r="C38" s="3" t="s">
        <v>644</v>
      </c>
      <c r="D38" s="3" t="s">
        <v>645</v>
      </c>
      <c r="E38" s="3" t="s">
        <v>646</v>
      </c>
      <c r="F38" s="3" t="s">
        <v>647</v>
      </c>
      <c r="G38" s="3" t="s">
        <v>648</v>
      </c>
      <c r="H38" s="2" t="s">
        <v>649</v>
      </c>
    </row>
    <row r="39">
      <c r="A39" s="2" t="s">
        <v>1</v>
      </c>
      <c r="B39" s="2" t="s">
        <v>650</v>
      </c>
      <c r="C39" s="3" t="s">
        <v>651</v>
      </c>
      <c r="D39" s="3" t="s">
        <v>652</v>
      </c>
      <c r="E39" s="3" t="s">
        <v>653</v>
      </c>
      <c r="F39" s="3" t="s">
        <v>654</v>
      </c>
      <c r="G39" s="3" t="s">
        <v>655</v>
      </c>
      <c r="H39" s="2" t="s">
        <v>656</v>
      </c>
    </row>
    <row r="40">
      <c r="A40" s="2" t="s">
        <v>1</v>
      </c>
      <c r="B40" s="2" t="s">
        <v>657</v>
      </c>
      <c r="C40" s="3" t="s">
        <v>658</v>
      </c>
      <c r="D40" s="3" t="s">
        <v>659</v>
      </c>
      <c r="E40" s="3" t="s">
        <v>660</v>
      </c>
      <c r="F40" s="3" t="s">
        <v>661</v>
      </c>
      <c r="G40" s="3" t="s">
        <v>662</v>
      </c>
      <c r="H40" s="2" t="s">
        <v>663</v>
      </c>
    </row>
    <row r="41">
      <c r="A41" s="2" t="s">
        <v>1</v>
      </c>
      <c r="B41" s="2" t="s">
        <v>664</v>
      </c>
      <c r="C41" s="3" t="s">
        <v>665</v>
      </c>
      <c r="D41" s="3" t="s">
        <v>666</v>
      </c>
      <c r="E41" s="3" t="s">
        <v>667</v>
      </c>
      <c r="F41" s="3" t="s">
        <v>668</v>
      </c>
      <c r="G41" s="3" t="s">
        <v>669</v>
      </c>
      <c r="H41" s="2" t="s">
        <v>670</v>
      </c>
    </row>
    <row r="42">
      <c r="A42" s="2" t="s">
        <v>1</v>
      </c>
      <c r="B42" s="2" t="s">
        <v>671</v>
      </c>
      <c r="C42" s="3" t="s">
        <v>672</v>
      </c>
      <c r="D42" s="3" t="s">
        <v>673</v>
      </c>
      <c r="E42" s="3" t="s">
        <v>674</v>
      </c>
      <c r="F42" s="3" t="s">
        <v>675</v>
      </c>
      <c r="G42" s="3" t="s">
        <v>676</v>
      </c>
      <c r="H42" s="2" t="s">
        <v>677</v>
      </c>
    </row>
    <row r="43">
      <c r="A43" s="2" t="s">
        <v>1</v>
      </c>
      <c r="B43" s="2" t="s">
        <v>678</v>
      </c>
      <c r="C43" s="3" t="s">
        <v>679</v>
      </c>
      <c r="D43" s="3" t="s">
        <v>680</v>
      </c>
      <c r="E43" s="3" t="s">
        <v>681</v>
      </c>
      <c r="F43" s="3" t="s">
        <v>682</v>
      </c>
      <c r="G43" s="3" t="s">
        <v>683</v>
      </c>
      <c r="H43" s="2" t="s">
        <v>684</v>
      </c>
    </row>
    <row r="44">
      <c r="A44" s="2" t="s">
        <v>1</v>
      </c>
      <c r="B44" s="2" t="s">
        <v>685</v>
      </c>
      <c r="C44" s="3" t="s">
        <v>686</v>
      </c>
      <c r="D44" s="3" t="s">
        <v>687</v>
      </c>
      <c r="E44" s="3" t="s">
        <v>688</v>
      </c>
      <c r="F44" s="3" t="s">
        <v>689</v>
      </c>
      <c r="G44" s="3" t="s">
        <v>690</v>
      </c>
      <c r="H44" s="2" t="s">
        <v>691</v>
      </c>
    </row>
    <row r="45">
      <c r="A45" s="2" t="s">
        <v>1</v>
      </c>
      <c r="B45" s="2" t="s">
        <v>692</v>
      </c>
      <c r="C45" s="3" t="s">
        <v>693</v>
      </c>
      <c r="D45" s="3" t="s">
        <v>694</v>
      </c>
      <c r="E45" s="3" t="s">
        <v>695</v>
      </c>
      <c r="F45" s="3" t="s">
        <v>696</v>
      </c>
      <c r="G45" s="3" t="s">
        <v>697</v>
      </c>
      <c r="H45" s="2" t="s">
        <v>698</v>
      </c>
    </row>
    <row r="46">
      <c r="A46" s="2" t="s">
        <v>1</v>
      </c>
      <c r="B46" s="2" t="s">
        <v>699</v>
      </c>
      <c r="C46" s="3" t="s">
        <v>700</v>
      </c>
      <c r="D46" s="3" t="s">
        <v>701</v>
      </c>
      <c r="E46" s="3" t="s">
        <v>702</v>
      </c>
      <c r="F46" s="3" t="s">
        <v>703</v>
      </c>
      <c r="G46" s="3" t="s">
        <v>704</v>
      </c>
      <c r="H46" s="2" t="s">
        <v>705</v>
      </c>
    </row>
    <row r="47">
      <c r="A47" s="2" t="s">
        <v>1</v>
      </c>
      <c r="B47" s="2" t="s">
        <v>706</v>
      </c>
      <c r="C47" s="3" t="s">
        <v>707</v>
      </c>
      <c r="D47" s="3" t="s">
        <v>708</v>
      </c>
      <c r="E47" s="3" t="s">
        <v>709</v>
      </c>
      <c r="F47" s="3" t="s">
        <v>710</v>
      </c>
      <c r="G47" s="3" t="s">
        <v>711</v>
      </c>
      <c r="H47" s="2" t="s">
        <v>712</v>
      </c>
    </row>
    <row r="48">
      <c r="A48" s="2" t="s">
        <v>1</v>
      </c>
      <c r="B48" s="2" t="s">
        <v>713</v>
      </c>
      <c r="C48" s="3" t="s">
        <v>714</v>
      </c>
      <c r="D48" s="3" t="s">
        <v>715</v>
      </c>
      <c r="E48" s="3" t="s">
        <v>716</v>
      </c>
      <c r="F48" s="3" t="s">
        <v>717</v>
      </c>
      <c r="G48" s="3" t="s">
        <v>718</v>
      </c>
      <c r="H48" s="2" t="s">
        <v>719</v>
      </c>
    </row>
    <row r="49">
      <c r="A49" s="2" t="s">
        <v>1</v>
      </c>
      <c r="B49" s="2" t="s">
        <v>720</v>
      </c>
      <c r="C49" s="3" t="s">
        <v>721</v>
      </c>
      <c r="D49" s="3" t="s">
        <v>722</v>
      </c>
      <c r="E49" s="3" t="s">
        <v>723</v>
      </c>
      <c r="F49" s="3" t="s">
        <v>724</v>
      </c>
      <c r="G49" s="3" t="s">
        <v>725</v>
      </c>
      <c r="H49" s="2" t="s">
        <v>726</v>
      </c>
    </row>
    <row r="50">
      <c r="A50" s="2" t="s">
        <v>1</v>
      </c>
      <c r="B50" s="2" t="s">
        <v>727</v>
      </c>
      <c r="C50" s="3" t="s">
        <v>728</v>
      </c>
      <c r="D50" s="3" t="s">
        <v>729</v>
      </c>
      <c r="E50" s="3" t="s">
        <v>730</v>
      </c>
      <c r="F50" s="3" t="s">
        <v>731</v>
      </c>
      <c r="G50" s="3" t="s">
        <v>732</v>
      </c>
      <c r="H50" s="2" t="s">
        <v>733</v>
      </c>
    </row>
    <row r="51">
      <c r="A51" s="2" t="s">
        <v>1</v>
      </c>
      <c r="B51" s="2" t="s">
        <v>734</v>
      </c>
      <c r="C51" s="3" t="s">
        <v>735</v>
      </c>
      <c r="D51" s="3" t="s">
        <v>736</v>
      </c>
      <c r="E51" s="3" t="s">
        <v>737</v>
      </c>
      <c r="F51" s="3" t="s">
        <v>738</v>
      </c>
      <c r="G51" s="3" t="s">
        <v>739</v>
      </c>
      <c r="H51" s="2" t="s">
        <v>740</v>
      </c>
    </row>
    <row r="52">
      <c r="A52" s="2" t="s">
        <v>1</v>
      </c>
      <c r="B52" s="2" t="s">
        <v>741</v>
      </c>
      <c r="C52" s="3" t="s">
        <v>742</v>
      </c>
      <c r="D52" s="3" t="s">
        <v>743</v>
      </c>
      <c r="E52" s="3" t="s">
        <v>744</v>
      </c>
      <c r="F52" s="3" t="s">
        <v>745</v>
      </c>
      <c r="G52" s="3" t="s">
        <v>746</v>
      </c>
      <c r="H52" s="2" t="s">
        <v>747</v>
      </c>
    </row>
    <row r="53">
      <c r="A53" s="2" t="s">
        <v>1</v>
      </c>
      <c r="B53" s="2" t="s">
        <v>748</v>
      </c>
      <c r="C53" s="3" t="s">
        <v>749</v>
      </c>
      <c r="D53" s="3" t="s">
        <v>750</v>
      </c>
      <c r="E53" s="3" t="s">
        <v>751</v>
      </c>
      <c r="F53" s="3" t="s">
        <v>752</v>
      </c>
      <c r="G53" s="3" t="s">
        <v>753</v>
      </c>
      <c r="H53" s="2" t="s">
        <v>754</v>
      </c>
    </row>
    <row r="54">
      <c r="A54" s="2" t="s">
        <v>1</v>
      </c>
      <c r="B54" s="2" t="s">
        <v>755</v>
      </c>
      <c r="C54" s="3" t="s">
        <v>756</v>
      </c>
      <c r="D54" s="3" t="s">
        <v>757</v>
      </c>
      <c r="E54" s="3" t="s">
        <v>758</v>
      </c>
      <c r="F54" s="3" t="s">
        <v>759</v>
      </c>
      <c r="G54" s="3" t="s">
        <v>760</v>
      </c>
      <c r="H54" s="2" t="s">
        <v>761</v>
      </c>
    </row>
    <row r="55">
      <c r="A55" s="2" t="s">
        <v>1</v>
      </c>
      <c r="B55" s="2" t="s">
        <v>762</v>
      </c>
      <c r="C55" s="3" t="s">
        <v>763</v>
      </c>
      <c r="D55" s="3" t="s">
        <v>764</v>
      </c>
      <c r="E55" s="3" t="s">
        <v>765</v>
      </c>
      <c r="F55" s="3" t="s">
        <v>766</v>
      </c>
      <c r="G55" s="3" t="s">
        <v>767</v>
      </c>
      <c r="H55" s="2" t="s">
        <v>768</v>
      </c>
    </row>
    <row r="56">
      <c r="A56" s="2" t="s">
        <v>1</v>
      </c>
      <c r="B56" s="2" t="s">
        <v>769</v>
      </c>
      <c r="C56" s="3" t="s">
        <v>770</v>
      </c>
      <c r="D56" s="3" t="s">
        <v>771</v>
      </c>
      <c r="E56" s="3" t="s">
        <v>772</v>
      </c>
      <c r="F56" s="3" t="s">
        <v>773</v>
      </c>
      <c r="G56" s="3" t="s">
        <v>774</v>
      </c>
      <c r="H56" s="2" t="s">
        <v>775</v>
      </c>
    </row>
    <row r="57">
      <c r="A57" s="2" t="s">
        <v>1</v>
      </c>
      <c r="B57" s="2" t="s">
        <v>776</v>
      </c>
      <c r="C57" s="3" t="s">
        <v>777</v>
      </c>
      <c r="D57" s="3" t="s">
        <v>778</v>
      </c>
      <c r="E57" s="3" t="s">
        <v>779</v>
      </c>
      <c r="F57" s="3" t="s">
        <v>780</v>
      </c>
      <c r="G57" s="3" t="s">
        <v>781</v>
      </c>
      <c r="H57" s="2" t="s">
        <v>782</v>
      </c>
    </row>
    <row r="58">
      <c r="A58" s="2" t="s">
        <v>1</v>
      </c>
      <c r="B58" s="2" t="s">
        <v>783</v>
      </c>
      <c r="C58" s="3" t="s">
        <v>784</v>
      </c>
      <c r="D58" s="3" t="s">
        <v>785</v>
      </c>
      <c r="E58" s="3" t="s">
        <v>786</v>
      </c>
      <c r="F58" s="3" t="s">
        <v>787</v>
      </c>
      <c r="G58" s="3" t="s">
        <v>788</v>
      </c>
      <c r="H58" s="2" t="s">
        <v>789</v>
      </c>
    </row>
    <row r="59">
      <c r="A59" s="2" t="s">
        <v>1</v>
      </c>
      <c r="B59" s="2" t="s">
        <v>790</v>
      </c>
      <c r="C59" s="3" t="s">
        <v>791</v>
      </c>
      <c r="D59" s="3" t="s">
        <v>792</v>
      </c>
      <c r="E59" s="3" t="s">
        <v>793</v>
      </c>
      <c r="F59" s="3" t="s">
        <v>794</v>
      </c>
      <c r="G59" s="3" t="s">
        <v>795</v>
      </c>
      <c r="H59" s="2" t="s">
        <v>796</v>
      </c>
    </row>
    <row r="60">
      <c r="A60" s="2" t="s">
        <v>1</v>
      </c>
      <c r="B60" s="2" t="s">
        <v>797</v>
      </c>
      <c r="C60" s="3" t="s">
        <v>798</v>
      </c>
      <c r="D60" s="3" t="s">
        <v>799</v>
      </c>
      <c r="E60" s="3" t="s">
        <v>800</v>
      </c>
      <c r="F60" s="3" t="s">
        <v>801</v>
      </c>
      <c r="G60" s="3" t="s">
        <v>802</v>
      </c>
      <c r="H60" s="2" t="s">
        <v>803</v>
      </c>
    </row>
    <row r="61">
      <c r="A61" s="2" t="s">
        <v>1</v>
      </c>
      <c r="B61" s="2" t="s">
        <v>804</v>
      </c>
      <c r="C61" s="3" t="s">
        <v>805</v>
      </c>
      <c r="D61" s="3" t="s">
        <v>806</v>
      </c>
      <c r="E61" s="3" t="s">
        <v>807</v>
      </c>
      <c r="F61" s="3" t="s">
        <v>808</v>
      </c>
      <c r="G61" s="3" t="s">
        <v>809</v>
      </c>
      <c r="H61" s="2" t="s">
        <v>810</v>
      </c>
    </row>
    <row r="62">
      <c r="A62" s="2" t="s">
        <v>1</v>
      </c>
      <c r="B62" s="2" t="s">
        <v>811</v>
      </c>
      <c r="C62" s="3" t="s">
        <v>812</v>
      </c>
      <c r="D62" s="3" t="s">
        <v>813</v>
      </c>
      <c r="E62" s="3" t="s">
        <v>814</v>
      </c>
      <c r="F62" s="3" t="s">
        <v>815</v>
      </c>
      <c r="G62" s="3" t="s">
        <v>816</v>
      </c>
      <c r="H62" s="2" t="s">
        <v>817</v>
      </c>
    </row>
    <row r="63">
      <c r="A63" s="2" t="s">
        <v>1</v>
      </c>
      <c r="B63" s="2" t="s">
        <v>818</v>
      </c>
      <c r="C63" s="3" t="s">
        <v>819</v>
      </c>
      <c r="D63" s="3" t="s">
        <v>820</v>
      </c>
      <c r="E63" s="3" t="s">
        <v>821</v>
      </c>
      <c r="F63" s="3" t="s">
        <v>822</v>
      </c>
      <c r="G63" s="3" t="s">
        <v>823</v>
      </c>
      <c r="H63" s="2" t="s">
        <v>824</v>
      </c>
    </row>
    <row r="64">
      <c r="A64" s="2" t="s">
        <v>1</v>
      </c>
      <c r="B64" s="2" t="s">
        <v>825</v>
      </c>
      <c r="C64" s="3" t="s">
        <v>826</v>
      </c>
      <c r="D64" s="3" t="s">
        <v>827</v>
      </c>
      <c r="E64" s="3" t="s">
        <v>828</v>
      </c>
      <c r="F64" s="3" t="s">
        <v>829</v>
      </c>
      <c r="G64" s="3" t="s">
        <v>830</v>
      </c>
      <c r="H64" s="2" t="s">
        <v>831</v>
      </c>
    </row>
    <row r="65">
      <c r="A65" s="2" t="s">
        <v>1</v>
      </c>
      <c r="B65" s="2" t="s">
        <v>832</v>
      </c>
      <c r="C65" s="3" t="s">
        <v>833</v>
      </c>
      <c r="D65" s="3" t="s">
        <v>834</v>
      </c>
      <c r="E65" s="3" t="s">
        <v>835</v>
      </c>
      <c r="F65" s="3" t="s">
        <v>836</v>
      </c>
      <c r="G65" s="3" t="s">
        <v>837</v>
      </c>
      <c r="H65" s="2" t="s">
        <v>838</v>
      </c>
    </row>
    <row r="66">
      <c r="A66" s="2" t="s">
        <v>1</v>
      </c>
      <c r="B66" s="2" t="s">
        <v>839</v>
      </c>
      <c r="C66" s="3" t="s">
        <v>840</v>
      </c>
      <c r="D66" s="3" t="s">
        <v>841</v>
      </c>
      <c r="E66" s="3" t="s">
        <v>842</v>
      </c>
      <c r="F66" s="3" t="s">
        <v>843</v>
      </c>
      <c r="G66" s="3" t="s">
        <v>844</v>
      </c>
      <c r="H66" s="2" t="s">
        <v>845</v>
      </c>
    </row>
    <row r="67">
      <c r="A67" s="2" t="s">
        <v>1</v>
      </c>
      <c r="B67" s="2" t="s">
        <v>846</v>
      </c>
      <c r="C67" s="3" t="s">
        <v>847</v>
      </c>
      <c r="D67" s="3" t="s">
        <v>848</v>
      </c>
      <c r="E67" s="3" t="s">
        <v>849</v>
      </c>
      <c r="F67" s="3" t="s">
        <v>850</v>
      </c>
      <c r="G67" s="3" t="s">
        <v>851</v>
      </c>
      <c r="H67" s="2" t="s">
        <v>852</v>
      </c>
    </row>
    <row r="68">
      <c r="A68" s="2" t="s">
        <v>1</v>
      </c>
      <c r="B68" s="2" t="s">
        <v>853</v>
      </c>
      <c r="C68" s="3" t="s">
        <v>854</v>
      </c>
      <c r="D68" s="3" t="s">
        <v>855</v>
      </c>
      <c r="E68" s="3" t="s">
        <v>856</v>
      </c>
      <c r="F68" s="3" t="s">
        <v>857</v>
      </c>
      <c r="G68" s="3" t="s">
        <v>858</v>
      </c>
      <c r="H68" s="2" t="s">
        <v>859</v>
      </c>
    </row>
    <row r="69">
      <c r="A69" s="2" t="s">
        <v>1</v>
      </c>
      <c r="B69" s="2" t="s">
        <v>860</v>
      </c>
      <c r="C69" s="3" t="s">
        <v>861</v>
      </c>
      <c r="D69" s="3" t="s">
        <v>862</v>
      </c>
      <c r="E69" s="3" t="s">
        <v>863</v>
      </c>
      <c r="F69" s="3" t="s">
        <v>864</v>
      </c>
      <c r="G69" s="3" t="s">
        <v>865</v>
      </c>
      <c r="H69" s="2" t="s">
        <v>866</v>
      </c>
    </row>
    <row r="70">
      <c r="A70" s="2" t="s">
        <v>1</v>
      </c>
      <c r="B70" s="2" t="s">
        <v>867</v>
      </c>
      <c r="C70" s="3" t="s">
        <v>868</v>
      </c>
      <c r="D70" s="3" t="s">
        <v>869</v>
      </c>
      <c r="E70" s="3" t="s">
        <v>870</v>
      </c>
      <c r="F70" s="3" t="s">
        <v>871</v>
      </c>
      <c r="G70" s="3" t="s">
        <v>872</v>
      </c>
      <c r="H70" s="2" t="s">
        <v>873</v>
      </c>
    </row>
    <row r="71">
      <c r="A71" s="2" t="s">
        <v>1</v>
      </c>
      <c r="B71" s="2" t="s">
        <v>874</v>
      </c>
      <c r="C71" s="3" t="s">
        <v>875</v>
      </c>
      <c r="D71" s="3" t="s">
        <v>876</v>
      </c>
      <c r="E71" s="3" t="s">
        <v>877</v>
      </c>
      <c r="F71" s="3" t="s">
        <v>878</v>
      </c>
      <c r="G71" s="3" t="s">
        <v>879</v>
      </c>
      <c r="H71" s="2" t="s">
        <v>880</v>
      </c>
    </row>
    <row r="72">
      <c r="A72" s="2" t="s">
        <v>1</v>
      </c>
      <c r="B72" s="2" t="s">
        <v>867</v>
      </c>
      <c r="C72" s="3" t="s">
        <v>881</v>
      </c>
      <c r="D72" s="3" t="s">
        <v>882</v>
      </c>
      <c r="E72" s="3" t="s">
        <v>883</v>
      </c>
      <c r="F72" s="3" t="s">
        <v>884</v>
      </c>
      <c r="G72" s="3" t="s">
        <v>885</v>
      </c>
      <c r="H72" s="2" t="s">
        <v>886</v>
      </c>
    </row>
    <row r="73">
      <c r="A73" s="2" t="s">
        <v>1</v>
      </c>
      <c r="B73" s="2" t="s">
        <v>887</v>
      </c>
      <c r="C73" s="3" t="s">
        <v>888</v>
      </c>
      <c r="D73" s="3" t="s">
        <v>889</v>
      </c>
      <c r="E73" s="3" t="s">
        <v>890</v>
      </c>
      <c r="F73" s="3" t="s">
        <v>891</v>
      </c>
      <c r="G73" s="3" t="s">
        <v>892</v>
      </c>
      <c r="H73" s="2" t="s">
        <v>893</v>
      </c>
    </row>
    <row r="74">
      <c r="A74" s="2" t="s">
        <v>1</v>
      </c>
      <c r="B74" s="2" t="s">
        <v>894</v>
      </c>
      <c r="C74" s="3" t="s">
        <v>895</v>
      </c>
      <c r="D74" s="3" t="s">
        <v>896</v>
      </c>
      <c r="E74" s="3" t="s">
        <v>897</v>
      </c>
      <c r="F74" s="3" t="s">
        <v>898</v>
      </c>
      <c r="G74" s="3" t="s">
        <v>899</v>
      </c>
      <c r="H74" s="2" t="s">
        <v>900</v>
      </c>
    </row>
    <row r="75">
      <c r="A75" s="2" t="s">
        <v>1</v>
      </c>
      <c r="B75" s="2" t="s">
        <v>887</v>
      </c>
      <c r="C75" s="3" t="s">
        <v>901</v>
      </c>
      <c r="D75" s="3" t="s">
        <v>902</v>
      </c>
      <c r="E75" s="3" t="s">
        <v>903</v>
      </c>
      <c r="F75" s="3" t="s">
        <v>904</v>
      </c>
      <c r="G75" s="3" t="s">
        <v>905</v>
      </c>
      <c r="H75" s="2" t="s">
        <v>906</v>
      </c>
    </row>
    <row r="76">
      <c r="A76" s="2" t="s">
        <v>1</v>
      </c>
      <c r="B76" s="2" t="s">
        <v>907</v>
      </c>
      <c r="C76" s="3" t="s">
        <v>908</v>
      </c>
      <c r="D76" s="3" t="s">
        <v>909</v>
      </c>
      <c r="E76" s="3" t="s">
        <v>910</v>
      </c>
      <c r="F76" s="3" t="s">
        <v>911</v>
      </c>
      <c r="G76" s="3" t="s">
        <v>912</v>
      </c>
      <c r="H76" s="2" t="s">
        <v>913</v>
      </c>
    </row>
    <row r="77">
      <c r="A77" s="2" t="s">
        <v>1</v>
      </c>
      <c r="B77" s="2" t="s">
        <v>914</v>
      </c>
      <c r="C77" s="3" t="s">
        <v>915</v>
      </c>
      <c r="D77" s="3" t="s">
        <v>916</v>
      </c>
      <c r="E77" s="3" t="s">
        <v>917</v>
      </c>
      <c r="F77" s="3" t="s">
        <v>918</v>
      </c>
      <c r="G77" s="3" t="s">
        <v>919</v>
      </c>
      <c r="H77" s="2" t="s">
        <v>920</v>
      </c>
    </row>
    <row r="78">
      <c r="A78" s="2" t="s">
        <v>1</v>
      </c>
      <c r="B78" s="2" t="s">
        <v>921</v>
      </c>
      <c r="C78" s="3" t="s">
        <v>922</v>
      </c>
      <c r="D78" s="3" t="s">
        <v>923</v>
      </c>
      <c r="E78" s="3" t="s">
        <v>924</v>
      </c>
      <c r="F78" s="3" t="s">
        <v>925</v>
      </c>
      <c r="G78" s="3" t="s">
        <v>926</v>
      </c>
      <c r="H78" s="2" t="s">
        <v>927</v>
      </c>
    </row>
    <row r="79">
      <c r="A79" s="2" t="s">
        <v>1</v>
      </c>
      <c r="B79" s="2" t="s">
        <v>524</v>
      </c>
      <c r="C79" s="3" t="s">
        <v>525</v>
      </c>
      <c r="D79" s="3" t="s">
        <v>526</v>
      </c>
      <c r="E79" s="3" t="s">
        <v>527</v>
      </c>
      <c r="F79" s="3" t="s">
        <v>528</v>
      </c>
      <c r="G79" s="3" t="s">
        <v>529</v>
      </c>
      <c r="H79" s="2" t="s">
        <v>530</v>
      </c>
    </row>
    <row r="80">
      <c r="A80" s="2" t="s">
        <v>1</v>
      </c>
      <c r="B80" s="2" t="s">
        <v>928</v>
      </c>
      <c r="C80" s="3" t="s">
        <v>929</v>
      </c>
      <c r="D80" s="3" t="s">
        <v>930</v>
      </c>
      <c r="E80" s="3" t="s">
        <v>931</v>
      </c>
      <c r="F80" s="3" t="s">
        <v>932</v>
      </c>
      <c r="G80" s="3" t="s">
        <v>933</v>
      </c>
      <c r="H80" s="2" t="s">
        <v>934</v>
      </c>
    </row>
    <row r="81">
      <c r="A81" s="2" t="s">
        <v>1</v>
      </c>
      <c r="B81" s="2" t="s">
        <v>935</v>
      </c>
      <c r="C81" s="3" t="s">
        <v>936</v>
      </c>
      <c r="D81" s="3" t="s">
        <v>937</v>
      </c>
      <c r="E81" s="3" t="s">
        <v>938</v>
      </c>
      <c r="F81" s="3" t="s">
        <v>939</v>
      </c>
      <c r="G81" s="3" t="s">
        <v>940</v>
      </c>
      <c r="H81" s="2" t="s">
        <v>941</v>
      </c>
    </row>
    <row r="82">
      <c r="A82" s="2" t="s">
        <v>1</v>
      </c>
      <c r="B82" s="2" t="s">
        <v>942</v>
      </c>
      <c r="C82" s="3" t="s">
        <v>943</v>
      </c>
      <c r="D82" s="3" t="s">
        <v>944</v>
      </c>
      <c r="E82" s="3" t="s">
        <v>945</v>
      </c>
      <c r="F82" s="3" t="s">
        <v>946</v>
      </c>
      <c r="G82" s="3" t="s">
        <v>947</v>
      </c>
      <c r="H82" s="2" t="s">
        <v>948</v>
      </c>
    </row>
    <row r="83">
      <c r="A83" s="2" t="s">
        <v>1</v>
      </c>
      <c r="B83" s="2" t="s">
        <v>949</v>
      </c>
      <c r="C83" s="3" t="s">
        <v>950</v>
      </c>
      <c r="D83" s="3" t="s">
        <v>951</v>
      </c>
      <c r="E83" s="3" t="s">
        <v>952</v>
      </c>
      <c r="F83" s="3" t="s">
        <v>953</v>
      </c>
      <c r="G83" s="3" t="s">
        <v>954</v>
      </c>
      <c r="H83" s="2" t="s">
        <v>955</v>
      </c>
    </row>
    <row r="84">
      <c r="A84" s="2" t="s">
        <v>1</v>
      </c>
      <c r="B84" s="2" t="s">
        <v>956</v>
      </c>
      <c r="C84" s="3" t="s">
        <v>957</v>
      </c>
      <c r="D84" s="3" t="s">
        <v>958</v>
      </c>
      <c r="E84" s="3" t="s">
        <v>959</v>
      </c>
      <c r="F84" s="3" t="s">
        <v>960</v>
      </c>
      <c r="G84" s="3" t="s">
        <v>961</v>
      </c>
      <c r="H84" s="2" t="s">
        <v>962</v>
      </c>
    </row>
    <row r="85">
      <c r="A85" s="2" t="s">
        <v>1</v>
      </c>
      <c r="B85" s="2" t="s">
        <v>963</v>
      </c>
      <c r="C85" s="3" t="s">
        <v>964</v>
      </c>
      <c r="D85" s="3" t="s">
        <v>965</v>
      </c>
      <c r="E85" s="3" t="s">
        <v>966</v>
      </c>
      <c r="F85" s="3" t="s">
        <v>967</v>
      </c>
      <c r="G85" s="3" t="s">
        <v>968</v>
      </c>
      <c r="H85" s="2" t="s">
        <v>969</v>
      </c>
    </row>
    <row r="86">
      <c r="A86" s="2" t="s">
        <v>1</v>
      </c>
      <c r="B86" s="2" t="s">
        <v>970</v>
      </c>
      <c r="C86" s="3" t="s">
        <v>971</v>
      </c>
      <c r="D86" s="3" t="s">
        <v>972</v>
      </c>
      <c r="E86" s="3" t="s">
        <v>973</v>
      </c>
      <c r="F86" s="3" t="s">
        <v>974</v>
      </c>
      <c r="G86" s="3" t="s">
        <v>975</v>
      </c>
      <c r="H86" s="2" t="s">
        <v>976</v>
      </c>
    </row>
    <row r="87">
      <c r="A87" s="2" t="s">
        <v>1</v>
      </c>
      <c r="B87" s="2" t="s">
        <v>977</v>
      </c>
      <c r="C87" s="3" t="s">
        <v>978</v>
      </c>
      <c r="D87" s="3" t="s">
        <v>979</v>
      </c>
      <c r="E87" s="3" t="s">
        <v>980</v>
      </c>
      <c r="F87" s="3" t="s">
        <v>981</v>
      </c>
      <c r="G87" s="3" t="s">
        <v>982</v>
      </c>
      <c r="H87" s="2" t="s">
        <v>983</v>
      </c>
    </row>
    <row r="88">
      <c r="A88" s="2" t="s">
        <v>1</v>
      </c>
      <c r="B88" s="2" t="s">
        <v>984</v>
      </c>
      <c r="C88" s="3" t="s">
        <v>985</v>
      </c>
      <c r="D88" s="3" t="s">
        <v>986</v>
      </c>
      <c r="E88" s="3" t="s">
        <v>987</v>
      </c>
      <c r="F88" s="3" t="s">
        <v>988</v>
      </c>
      <c r="G88" s="3" t="s">
        <v>989</v>
      </c>
      <c r="H88" s="2" t="s">
        <v>990</v>
      </c>
    </row>
    <row r="89">
      <c r="A89" s="2" t="s">
        <v>1</v>
      </c>
      <c r="B89" s="2" t="s">
        <v>991</v>
      </c>
      <c r="C89" s="3" t="s">
        <v>992</v>
      </c>
      <c r="D89" s="3" t="s">
        <v>993</v>
      </c>
      <c r="E89" s="3" t="s">
        <v>994</v>
      </c>
      <c r="F89" s="3" t="s">
        <v>995</v>
      </c>
      <c r="G89" s="3" t="s">
        <v>996</v>
      </c>
      <c r="H89" s="2" t="s">
        <v>997</v>
      </c>
    </row>
    <row r="90">
      <c r="A90" s="2" t="s">
        <v>1</v>
      </c>
      <c r="B90" s="2" t="s">
        <v>998</v>
      </c>
      <c r="C90" s="3" t="s">
        <v>999</v>
      </c>
      <c r="D90" s="3" t="s">
        <v>1000</v>
      </c>
      <c r="E90" s="3" t="s">
        <v>1001</v>
      </c>
      <c r="F90" s="3" t="s">
        <v>1002</v>
      </c>
      <c r="G90" s="3" t="s">
        <v>1003</v>
      </c>
      <c r="H90" s="2" t="s">
        <v>1004</v>
      </c>
    </row>
    <row r="91">
      <c r="A91" s="2" t="s">
        <v>1</v>
      </c>
      <c r="B91" s="2" t="s">
        <v>1005</v>
      </c>
      <c r="C91" s="3" t="s">
        <v>1006</v>
      </c>
      <c r="D91" s="3" t="s">
        <v>1007</v>
      </c>
      <c r="E91" s="3" t="s">
        <v>1008</v>
      </c>
      <c r="F91" s="3" t="s">
        <v>1009</v>
      </c>
      <c r="G91" s="3" t="s">
        <v>1010</v>
      </c>
      <c r="H91" s="2" t="s">
        <v>1011</v>
      </c>
    </row>
    <row r="92">
      <c r="A92" s="2" t="s">
        <v>1</v>
      </c>
      <c r="B92" s="2" t="s">
        <v>1012</v>
      </c>
      <c r="C92" s="3" t="s">
        <v>1013</v>
      </c>
      <c r="D92" s="3" t="s">
        <v>1014</v>
      </c>
      <c r="E92" s="3" t="s">
        <v>1015</v>
      </c>
      <c r="F92" s="3" t="s">
        <v>1016</v>
      </c>
      <c r="G92" s="3" t="s">
        <v>1017</v>
      </c>
      <c r="H92" s="2" t="s">
        <v>1018</v>
      </c>
    </row>
    <row r="93">
      <c r="A93" s="2" t="s">
        <v>1</v>
      </c>
      <c r="B93" s="2" t="s">
        <v>1019</v>
      </c>
      <c r="C93" s="3" t="s">
        <v>1020</v>
      </c>
      <c r="D93" s="3" t="s">
        <v>1021</v>
      </c>
      <c r="E93" s="3" t="s">
        <v>1022</v>
      </c>
      <c r="F93" s="3" t="s">
        <v>1023</v>
      </c>
      <c r="G93" s="3" t="s">
        <v>1024</v>
      </c>
      <c r="H93" s="2" t="s">
        <v>1025</v>
      </c>
    </row>
    <row r="94">
      <c r="A94" s="2" t="s">
        <v>1</v>
      </c>
      <c r="B94" s="2" t="s">
        <v>1026</v>
      </c>
      <c r="C94" s="3" t="s">
        <v>1027</v>
      </c>
      <c r="D94" s="3" t="s">
        <v>1028</v>
      </c>
      <c r="E94" s="3" t="s">
        <v>1029</v>
      </c>
      <c r="F94" s="3" t="s">
        <v>1030</v>
      </c>
      <c r="G94" s="3" t="s">
        <v>1031</v>
      </c>
      <c r="H94" s="2" t="s">
        <v>1032</v>
      </c>
    </row>
    <row r="95">
      <c r="A95" s="2" t="s">
        <v>1</v>
      </c>
      <c r="B95" s="2" t="s">
        <v>1033</v>
      </c>
      <c r="C95" s="3" t="s">
        <v>1034</v>
      </c>
      <c r="D95" s="3" t="s">
        <v>1035</v>
      </c>
      <c r="E95" s="3" t="s">
        <v>1036</v>
      </c>
      <c r="F95" s="3" t="s">
        <v>1037</v>
      </c>
      <c r="G95" s="3" t="s">
        <v>1038</v>
      </c>
      <c r="H95" s="2" t="s">
        <v>1039</v>
      </c>
    </row>
    <row r="96">
      <c r="A96" s="2" t="s">
        <v>1</v>
      </c>
      <c r="B96" s="2" t="s">
        <v>1040</v>
      </c>
      <c r="C96" s="3" t="s">
        <v>1041</v>
      </c>
      <c r="D96" s="3" t="s">
        <v>1042</v>
      </c>
      <c r="E96" s="3" t="s">
        <v>1043</v>
      </c>
      <c r="F96" s="3" t="s">
        <v>1044</v>
      </c>
      <c r="G96" s="3" t="s">
        <v>1045</v>
      </c>
      <c r="H96" s="2" t="s">
        <v>1046</v>
      </c>
    </row>
    <row r="97">
      <c r="A97" s="2" t="s">
        <v>1</v>
      </c>
      <c r="B97" s="2" t="s">
        <v>1047</v>
      </c>
      <c r="C97" s="3" t="s">
        <v>1048</v>
      </c>
      <c r="D97" s="3" t="s">
        <v>1049</v>
      </c>
      <c r="E97" s="3" t="s">
        <v>1050</v>
      </c>
      <c r="F97" s="3" t="s">
        <v>1051</v>
      </c>
      <c r="G97" s="3" t="s">
        <v>1052</v>
      </c>
      <c r="H97" s="2" t="s">
        <v>1053</v>
      </c>
    </row>
    <row r="98">
      <c r="A98" s="2" t="s">
        <v>1</v>
      </c>
      <c r="B98" s="2" t="s">
        <v>1054</v>
      </c>
      <c r="C98" s="3" t="s">
        <v>1055</v>
      </c>
      <c r="D98" s="3" t="s">
        <v>1056</v>
      </c>
      <c r="E98" s="3" t="s">
        <v>1057</v>
      </c>
      <c r="F98" s="3" t="s">
        <v>1058</v>
      </c>
      <c r="G98" s="3" t="s">
        <v>1059</v>
      </c>
      <c r="H98" s="2" t="s">
        <v>1060</v>
      </c>
    </row>
    <row r="99">
      <c r="A99" s="2" t="s">
        <v>1</v>
      </c>
      <c r="B99" s="2" t="s">
        <v>1061</v>
      </c>
      <c r="C99" s="3" t="s">
        <v>1062</v>
      </c>
      <c r="D99" s="3" t="s">
        <v>1063</v>
      </c>
      <c r="E99" s="3" t="s">
        <v>1064</v>
      </c>
      <c r="F99" s="3" t="s">
        <v>1065</v>
      </c>
      <c r="G99" s="3" t="s">
        <v>1066</v>
      </c>
      <c r="H99" s="2" t="s">
        <v>1067</v>
      </c>
    </row>
    <row r="100">
      <c r="A100" s="2" t="s">
        <v>1</v>
      </c>
      <c r="B100" s="2" t="s">
        <v>1068</v>
      </c>
      <c r="C100" s="3" t="s">
        <v>1069</v>
      </c>
      <c r="D100" s="3" t="s">
        <v>1070</v>
      </c>
      <c r="E100" s="3" t="s">
        <v>1071</v>
      </c>
      <c r="F100" s="3" t="s">
        <v>1072</v>
      </c>
      <c r="G100" s="3" t="s">
        <v>1073</v>
      </c>
      <c r="H100" s="2" t="s">
        <v>1074</v>
      </c>
    </row>
    <row r="101">
      <c r="A101" s="2" t="s">
        <v>1</v>
      </c>
      <c r="B101" s="2" t="s">
        <v>1075</v>
      </c>
      <c r="C101" s="3" t="s">
        <v>1076</v>
      </c>
      <c r="D101" s="3" t="s">
        <v>1077</v>
      </c>
      <c r="E101" s="3" t="s">
        <v>1078</v>
      </c>
      <c r="F101" s="3" t="s">
        <v>1079</v>
      </c>
      <c r="G101" s="3" t="s">
        <v>1080</v>
      </c>
      <c r="H101" s="2" t="s">
        <v>1081</v>
      </c>
    </row>
    <row r="102">
      <c r="A102" s="2" t="s">
        <v>1</v>
      </c>
      <c r="B102" s="2" t="s">
        <v>1082</v>
      </c>
      <c r="C102" s="3" t="s">
        <v>1083</v>
      </c>
      <c r="D102" s="3" t="s">
        <v>1084</v>
      </c>
      <c r="E102" s="3" t="s">
        <v>1085</v>
      </c>
      <c r="F102" s="3" t="s">
        <v>1086</v>
      </c>
      <c r="G102" s="3" t="s">
        <v>1087</v>
      </c>
      <c r="H102" s="2" t="s">
        <v>1088</v>
      </c>
    </row>
    <row r="103">
      <c r="A103" s="2" t="s">
        <v>1</v>
      </c>
      <c r="B103" s="2" t="s">
        <v>1089</v>
      </c>
      <c r="C103" s="3" t="s">
        <v>1090</v>
      </c>
      <c r="D103" s="3" t="s">
        <v>1091</v>
      </c>
      <c r="E103" s="3" t="s">
        <v>1092</v>
      </c>
      <c r="F103" s="3" t="s">
        <v>1093</v>
      </c>
      <c r="G103" s="3" t="s">
        <v>1094</v>
      </c>
      <c r="H103" s="2" t="s">
        <v>1095</v>
      </c>
    </row>
    <row r="104">
      <c r="A104" s="2" t="s">
        <v>1</v>
      </c>
      <c r="B104" s="2" t="s">
        <v>1096</v>
      </c>
      <c r="C104" s="3" t="s">
        <v>1097</v>
      </c>
      <c r="D104" s="3" t="s">
        <v>1098</v>
      </c>
      <c r="E104" s="3" t="s">
        <v>1099</v>
      </c>
      <c r="F104" s="3" t="s">
        <v>1100</v>
      </c>
      <c r="G104" s="3" t="s">
        <v>1101</v>
      </c>
      <c r="H104" s="2" t="s">
        <v>1102</v>
      </c>
    </row>
    <row r="105">
      <c r="A105" s="2" t="s">
        <v>1</v>
      </c>
      <c r="B105" s="2" t="s">
        <v>853</v>
      </c>
      <c r="C105" s="3" t="s">
        <v>1103</v>
      </c>
      <c r="D105" s="3" t="s">
        <v>1104</v>
      </c>
      <c r="E105" s="3" t="s">
        <v>1105</v>
      </c>
      <c r="F105" s="3" t="s">
        <v>1106</v>
      </c>
      <c r="G105" s="3" t="s">
        <v>1107</v>
      </c>
      <c r="H105" s="2" t="s">
        <v>1108</v>
      </c>
    </row>
    <row r="106">
      <c r="A106" s="2" t="s">
        <v>1</v>
      </c>
      <c r="B106" s="2" t="s">
        <v>1109</v>
      </c>
      <c r="C106" s="3" t="s">
        <v>1110</v>
      </c>
      <c r="D106" s="3" t="s">
        <v>1111</v>
      </c>
      <c r="E106" s="3" t="s">
        <v>1112</v>
      </c>
      <c r="F106" s="3" t="s">
        <v>1113</v>
      </c>
      <c r="G106" s="3" t="s">
        <v>1114</v>
      </c>
      <c r="H106" s="2" t="s">
        <v>1115</v>
      </c>
    </row>
    <row r="107">
      <c r="A107" s="2" t="s">
        <v>1</v>
      </c>
      <c r="B107" s="2" t="s">
        <v>1116</v>
      </c>
      <c r="C107" s="3" t="s">
        <v>1117</v>
      </c>
      <c r="D107" s="3" t="s">
        <v>1118</v>
      </c>
      <c r="E107" s="3" t="s">
        <v>1119</v>
      </c>
      <c r="F107" s="3" t="s">
        <v>1120</v>
      </c>
      <c r="G107" s="3" t="s">
        <v>1121</v>
      </c>
      <c r="H107" s="2" t="s">
        <v>1122</v>
      </c>
    </row>
    <row r="108">
      <c r="A108" s="2" t="s">
        <v>1</v>
      </c>
      <c r="B108" s="2" t="s">
        <v>935</v>
      </c>
      <c r="C108" s="3" t="s">
        <v>1123</v>
      </c>
      <c r="D108" s="3" t="s">
        <v>1124</v>
      </c>
      <c r="E108" s="3" t="s">
        <v>1125</v>
      </c>
      <c r="F108" s="3" t="s">
        <v>1126</v>
      </c>
      <c r="G108" s="3" t="s">
        <v>1127</v>
      </c>
      <c r="H108" s="2" t="s">
        <v>1128</v>
      </c>
    </row>
    <row r="109">
      <c r="A109" s="2" t="s">
        <v>1</v>
      </c>
      <c r="B109" s="2" t="s">
        <v>1129</v>
      </c>
      <c r="C109" s="3" t="s">
        <v>1130</v>
      </c>
      <c r="D109" s="3" t="s">
        <v>1131</v>
      </c>
      <c r="E109" s="3" t="s">
        <v>1132</v>
      </c>
      <c r="F109" s="3" t="s">
        <v>1133</v>
      </c>
      <c r="G109" s="3" t="s">
        <v>1134</v>
      </c>
      <c r="H109" s="2" t="s">
        <v>1135</v>
      </c>
    </row>
    <row r="110">
      <c r="A110" s="2" t="s">
        <v>1</v>
      </c>
      <c r="B110" s="2" t="s">
        <v>1136</v>
      </c>
      <c r="C110" s="3" t="s">
        <v>1137</v>
      </c>
      <c r="D110" s="3" t="s">
        <v>1138</v>
      </c>
      <c r="E110" s="3" t="s">
        <v>1139</v>
      </c>
      <c r="F110" s="3" t="s">
        <v>1140</v>
      </c>
      <c r="G110" s="3" t="s">
        <v>1141</v>
      </c>
      <c r="H110" s="2" t="s">
        <v>1142</v>
      </c>
    </row>
    <row r="111">
      <c r="A111" s="2" t="s">
        <v>1</v>
      </c>
      <c r="B111" s="2" t="s">
        <v>1143</v>
      </c>
      <c r="C111" s="3" t="s">
        <v>1144</v>
      </c>
      <c r="D111" s="3" t="s">
        <v>1145</v>
      </c>
      <c r="E111" s="3" t="s">
        <v>1146</v>
      </c>
      <c r="F111" s="3" t="s">
        <v>1147</v>
      </c>
      <c r="G111" s="3" t="s">
        <v>1148</v>
      </c>
      <c r="H111" s="2" t="s">
        <v>1149</v>
      </c>
    </row>
    <row r="112">
      <c r="A112" s="2" t="s">
        <v>1</v>
      </c>
      <c r="B112" s="2" t="s">
        <v>1150</v>
      </c>
      <c r="C112" s="3" t="s">
        <v>1151</v>
      </c>
      <c r="D112" s="3" t="s">
        <v>1152</v>
      </c>
      <c r="E112" s="3" t="s">
        <v>1153</v>
      </c>
      <c r="F112" s="3" t="s">
        <v>1154</v>
      </c>
      <c r="G112" s="3" t="s">
        <v>1155</v>
      </c>
      <c r="H112" s="2" t="s">
        <v>1156</v>
      </c>
    </row>
    <row r="113">
      <c r="A113" s="2" t="s">
        <v>1</v>
      </c>
      <c r="B113" s="2" t="s">
        <v>1157</v>
      </c>
      <c r="C113" s="3" t="s">
        <v>1158</v>
      </c>
      <c r="D113" s="3" t="s">
        <v>1159</v>
      </c>
      <c r="E113" s="3" t="s">
        <v>1160</v>
      </c>
      <c r="F113" s="3" t="s">
        <v>1161</v>
      </c>
      <c r="G113" s="3" t="s">
        <v>1162</v>
      </c>
      <c r="H113" s="2" t="s">
        <v>1163</v>
      </c>
    </row>
    <row r="114">
      <c r="A114" s="2" t="s">
        <v>1</v>
      </c>
      <c r="B114" s="2" t="s">
        <v>1164</v>
      </c>
      <c r="C114" s="3" t="s">
        <v>1165</v>
      </c>
      <c r="D114" s="3" t="s">
        <v>1166</v>
      </c>
      <c r="E114" s="3" t="s">
        <v>1167</v>
      </c>
      <c r="F114" s="3" t="s">
        <v>1168</v>
      </c>
      <c r="G114" s="3" t="s">
        <v>1169</v>
      </c>
      <c r="H114" s="2" t="s">
        <v>1170</v>
      </c>
    </row>
    <row r="115">
      <c r="A115" s="2" t="s">
        <v>1</v>
      </c>
      <c r="B115" s="2" t="s">
        <v>1171</v>
      </c>
      <c r="C115" s="3" t="s">
        <v>1172</v>
      </c>
      <c r="D115" s="3" t="s">
        <v>1173</v>
      </c>
      <c r="E115" s="3" t="s">
        <v>1174</v>
      </c>
      <c r="F115" s="3" t="s">
        <v>1175</v>
      </c>
      <c r="G115" s="3" t="s">
        <v>1176</v>
      </c>
      <c r="H115" s="2" t="s">
        <v>1177</v>
      </c>
    </row>
    <row r="116">
      <c r="A116" s="2" t="s">
        <v>1</v>
      </c>
      <c r="B116" s="2" t="s">
        <v>1178</v>
      </c>
      <c r="C116" s="3" t="s">
        <v>1179</v>
      </c>
      <c r="D116" s="3" t="s">
        <v>1180</v>
      </c>
      <c r="E116" s="3" t="s">
        <v>1181</v>
      </c>
      <c r="F116" s="3" t="s">
        <v>1182</v>
      </c>
      <c r="G116" s="3" t="s">
        <v>1183</v>
      </c>
      <c r="H116" s="2" t="s">
        <v>1184</v>
      </c>
    </row>
    <row r="117">
      <c r="A117" s="2" t="s">
        <v>1</v>
      </c>
      <c r="B117" s="2" t="s">
        <v>1185</v>
      </c>
      <c r="C117" s="3" t="s">
        <v>1186</v>
      </c>
      <c r="D117" s="3" t="s">
        <v>1187</v>
      </c>
      <c r="E117" s="3" t="s">
        <v>1188</v>
      </c>
      <c r="F117" s="3" t="s">
        <v>1189</v>
      </c>
      <c r="G117" s="3" t="s">
        <v>1190</v>
      </c>
      <c r="H117" s="2" t="s">
        <v>1191</v>
      </c>
    </row>
    <row r="118">
      <c r="A118" s="2" t="s">
        <v>1</v>
      </c>
      <c r="B118" s="2" t="s">
        <v>1068</v>
      </c>
      <c r="C118" s="3" t="s">
        <v>1192</v>
      </c>
      <c r="D118" s="3" t="s">
        <v>1193</v>
      </c>
      <c r="E118" s="3" t="s">
        <v>1194</v>
      </c>
      <c r="F118" s="3" t="s">
        <v>1195</v>
      </c>
      <c r="G118" s="3" t="s">
        <v>1196</v>
      </c>
      <c r="H118" s="2" t="s">
        <v>1197</v>
      </c>
    </row>
    <row r="119">
      <c r="A119" s="2" t="s">
        <v>1</v>
      </c>
      <c r="B119" s="2" t="s">
        <v>853</v>
      </c>
      <c r="C119" s="3" t="s">
        <v>1198</v>
      </c>
      <c r="D119" s="3" t="s">
        <v>1199</v>
      </c>
      <c r="E119" s="3" t="s">
        <v>1200</v>
      </c>
      <c r="F119" s="3" t="s">
        <v>1201</v>
      </c>
      <c r="G119" s="3" t="s">
        <v>1202</v>
      </c>
      <c r="H119" s="2" t="s">
        <v>1203</v>
      </c>
    </row>
    <row r="120">
      <c r="A120" s="2" t="s">
        <v>1</v>
      </c>
      <c r="B120" s="2" t="s">
        <v>1204</v>
      </c>
      <c r="C120" s="3" t="s">
        <v>1205</v>
      </c>
      <c r="D120" s="3" t="s">
        <v>1206</v>
      </c>
      <c r="E120" s="3" t="s">
        <v>1207</v>
      </c>
      <c r="F120" s="3" t="s">
        <v>1208</v>
      </c>
      <c r="G120" s="3" t="s">
        <v>1209</v>
      </c>
      <c r="H120" s="2" t="s">
        <v>1210</v>
      </c>
    </row>
    <row r="121">
      <c r="A121" s="2" t="s">
        <v>1</v>
      </c>
      <c r="B121" s="2" t="s">
        <v>1211</v>
      </c>
      <c r="C121" s="3" t="s">
        <v>1212</v>
      </c>
      <c r="D121" s="3" t="s">
        <v>1213</v>
      </c>
      <c r="E121" s="3" t="s">
        <v>1214</v>
      </c>
      <c r="F121" s="3" t="s">
        <v>1215</v>
      </c>
      <c r="G121" s="3" t="s">
        <v>1216</v>
      </c>
      <c r="H121" s="2" t="s">
        <v>1217</v>
      </c>
    </row>
    <row r="122">
      <c r="A122" s="2" t="s">
        <v>1</v>
      </c>
      <c r="B122" s="2" t="s">
        <v>1218</v>
      </c>
      <c r="C122" s="3" t="s">
        <v>1219</v>
      </c>
      <c r="D122" s="3" t="s">
        <v>1220</v>
      </c>
      <c r="E122" s="3" t="s">
        <v>1221</v>
      </c>
      <c r="F122" s="3" t="s">
        <v>1222</v>
      </c>
      <c r="G122" s="3" t="s">
        <v>1223</v>
      </c>
      <c r="H122" s="2" t="s">
        <v>1224</v>
      </c>
    </row>
    <row r="123">
      <c r="A123" s="2" t="s">
        <v>1</v>
      </c>
      <c r="B123" s="2" t="s">
        <v>811</v>
      </c>
      <c r="C123" s="3" t="s">
        <v>812</v>
      </c>
      <c r="D123" s="3" t="s">
        <v>813</v>
      </c>
      <c r="E123" s="3" t="s">
        <v>814</v>
      </c>
      <c r="F123" s="3" t="s">
        <v>815</v>
      </c>
      <c r="G123" s="3" t="s">
        <v>816</v>
      </c>
      <c r="H123" s="2" t="s">
        <v>817</v>
      </c>
    </row>
    <row r="124">
      <c r="A124" s="2" t="s">
        <v>1</v>
      </c>
      <c r="B124" s="2" t="s">
        <v>1225</v>
      </c>
      <c r="C124" s="3" t="s">
        <v>1226</v>
      </c>
      <c r="D124" s="3" t="s">
        <v>1227</v>
      </c>
      <c r="E124" s="3" t="s">
        <v>1228</v>
      </c>
      <c r="F124" s="3" t="s">
        <v>1229</v>
      </c>
      <c r="G124" s="3" t="s">
        <v>1230</v>
      </c>
      <c r="H124" s="2" t="s">
        <v>1231</v>
      </c>
    </row>
    <row r="125">
      <c r="A125" s="2" t="s">
        <v>1</v>
      </c>
      <c r="B125" s="2" t="s">
        <v>1232</v>
      </c>
      <c r="C125" s="3" t="s">
        <v>1233</v>
      </c>
      <c r="D125" s="3" t="s">
        <v>1234</v>
      </c>
      <c r="E125" s="3" t="s">
        <v>1235</v>
      </c>
      <c r="F125" s="3" t="s">
        <v>1236</v>
      </c>
      <c r="G125" s="3" t="s">
        <v>1237</v>
      </c>
      <c r="H125" s="2" t="s">
        <v>1238</v>
      </c>
    </row>
    <row r="126">
      <c r="A126" s="2" t="s">
        <v>1</v>
      </c>
      <c r="B126" s="2" t="s">
        <v>1239</v>
      </c>
      <c r="C126" s="3" t="s">
        <v>1240</v>
      </c>
      <c r="D126" s="3" t="s">
        <v>1241</v>
      </c>
      <c r="E126" s="3" t="s">
        <v>1242</v>
      </c>
      <c r="F126" s="3" t="s">
        <v>1243</v>
      </c>
      <c r="G126" s="3" t="s">
        <v>1244</v>
      </c>
      <c r="H126" s="2" t="s">
        <v>1245</v>
      </c>
    </row>
    <row r="127">
      <c r="A127" s="2" t="s">
        <v>1</v>
      </c>
      <c r="B127" s="2" t="s">
        <v>1246</v>
      </c>
      <c r="C127" s="3" t="s">
        <v>1247</v>
      </c>
      <c r="D127" s="3" t="s">
        <v>1248</v>
      </c>
      <c r="E127" s="3" t="s">
        <v>1249</v>
      </c>
      <c r="F127" s="3" t="s">
        <v>1250</v>
      </c>
      <c r="G127" s="3" t="s">
        <v>1251</v>
      </c>
      <c r="H127" s="2" t="s">
        <v>1252</v>
      </c>
    </row>
    <row r="128">
      <c r="A128" s="2" t="s">
        <v>1</v>
      </c>
      <c r="B128" s="2" t="s">
        <v>1253</v>
      </c>
      <c r="C128" s="3" t="s">
        <v>1254</v>
      </c>
      <c r="D128" s="3" t="s">
        <v>1255</v>
      </c>
      <c r="E128" s="3" t="s">
        <v>1256</v>
      </c>
      <c r="F128" s="3" t="s">
        <v>1257</v>
      </c>
      <c r="G128" s="3" t="s">
        <v>1258</v>
      </c>
      <c r="H128" s="2" t="s">
        <v>1259</v>
      </c>
    </row>
    <row r="129">
      <c r="A129" s="2" t="s">
        <v>1</v>
      </c>
      <c r="B129" s="2" t="s">
        <v>1260</v>
      </c>
      <c r="C129" s="3" t="s">
        <v>1261</v>
      </c>
      <c r="D129" s="3" t="s">
        <v>1262</v>
      </c>
      <c r="E129" s="3" t="s">
        <v>1263</v>
      </c>
      <c r="F129" s="3" t="s">
        <v>1264</v>
      </c>
      <c r="G129" s="3" t="s">
        <v>1265</v>
      </c>
      <c r="H129" s="2" t="s">
        <v>1266</v>
      </c>
    </row>
    <row r="130">
      <c r="A130" s="2" t="s">
        <v>1</v>
      </c>
      <c r="B130" s="2" t="s">
        <v>1267</v>
      </c>
      <c r="C130" s="3" t="s">
        <v>1268</v>
      </c>
      <c r="D130" s="3" t="s">
        <v>1269</v>
      </c>
      <c r="E130" s="3" t="s">
        <v>1270</v>
      </c>
      <c r="F130" s="3" t="s">
        <v>1271</v>
      </c>
      <c r="G130" s="3" t="s">
        <v>1272</v>
      </c>
      <c r="H130" s="2" t="s">
        <v>1273</v>
      </c>
    </row>
    <row r="131">
      <c r="A131" s="2" t="s">
        <v>1</v>
      </c>
      <c r="B131" s="2" t="s">
        <v>818</v>
      </c>
      <c r="C131" s="3" t="s">
        <v>819</v>
      </c>
      <c r="D131" s="3" t="s">
        <v>820</v>
      </c>
      <c r="E131" s="3" t="s">
        <v>821</v>
      </c>
      <c r="F131" s="3" t="s">
        <v>822</v>
      </c>
      <c r="G131" s="3" t="s">
        <v>823</v>
      </c>
      <c r="H131" s="2" t="s">
        <v>824</v>
      </c>
    </row>
    <row r="132">
      <c r="A132" s="2" t="s">
        <v>1</v>
      </c>
      <c r="B132" s="2" t="s">
        <v>1274</v>
      </c>
      <c r="C132" s="3" t="s">
        <v>1275</v>
      </c>
      <c r="D132" s="3" t="s">
        <v>1276</v>
      </c>
      <c r="E132" s="3" t="s">
        <v>1277</v>
      </c>
      <c r="F132" s="3" t="s">
        <v>1278</v>
      </c>
      <c r="G132" s="3" t="s">
        <v>1279</v>
      </c>
      <c r="H132" s="2" t="s">
        <v>1280</v>
      </c>
    </row>
    <row r="133">
      <c r="A133" s="2" t="s">
        <v>1</v>
      </c>
      <c r="B133" s="2" t="s">
        <v>1281</v>
      </c>
      <c r="C133" s="3" t="s">
        <v>1282</v>
      </c>
      <c r="D133" s="3" t="s">
        <v>1283</v>
      </c>
      <c r="E133" s="3" t="s">
        <v>1284</v>
      </c>
      <c r="F133" s="3" t="s">
        <v>1285</v>
      </c>
      <c r="G133" s="3" t="s">
        <v>1286</v>
      </c>
      <c r="H133" s="2" t="s">
        <v>1287</v>
      </c>
    </row>
    <row r="134">
      <c r="A134" s="2" t="s">
        <v>1</v>
      </c>
      <c r="B134" s="2" t="s">
        <v>1225</v>
      </c>
      <c r="C134" s="3" t="s">
        <v>1288</v>
      </c>
      <c r="D134" s="3" t="s">
        <v>1289</v>
      </c>
      <c r="E134" s="3" t="s">
        <v>1290</v>
      </c>
      <c r="F134" s="3" t="s">
        <v>1291</v>
      </c>
      <c r="G134" s="3" t="s">
        <v>1292</v>
      </c>
      <c r="H134" s="2" t="s">
        <v>1293</v>
      </c>
    </row>
    <row r="135">
      <c r="A135" s="2" t="s">
        <v>1</v>
      </c>
      <c r="B135" s="2" t="s">
        <v>1232</v>
      </c>
      <c r="C135" s="3" t="s">
        <v>1294</v>
      </c>
      <c r="D135" s="3" t="s">
        <v>1295</v>
      </c>
      <c r="E135" s="3" t="s">
        <v>1296</v>
      </c>
      <c r="F135" s="3" t="s">
        <v>1297</v>
      </c>
      <c r="G135" s="3" t="s">
        <v>1298</v>
      </c>
      <c r="H135" s="2" t="s">
        <v>1299</v>
      </c>
    </row>
    <row r="136">
      <c r="A136" s="2" t="s">
        <v>1</v>
      </c>
      <c r="B136" s="2" t="s">
        <v>1232</v>
      </c>
      <c r="C136" s="3" t="s">
        <v>1300</v>
      </c>
      <c r="D136" s="3" t="s">
        <v>1301</v>
      </c>
      <c r="E136" s="3" t="s">
        <v>1302</v>
      </c>
      <c r="F136" s="3" t="s">
        <v>1303</v>
      </c>
      <c r="G136" s="3" t="s">
        <v>1304</v>
      </c>
      <c r="H136" s="2" t="s">
        <v>1305</v>
      </c>
    </row>
    <row r="137">
      <c r="A137" s="2" t="s">
        <v>1</v>
      </c>
      <c r="B137" s="2" t="s">
        <v>1306</v>
      </c>
      <c r="C137" s="3" t="s">
        <v>1307</v>
      </c>
      <c r="D137" s="3" t="s">
        <v>1308</v>
      </c>
      <c r="E137" s="3" t="s">
        <v>1309</v>
      </c>
      <c r="F137" s="3" t="s">
        <v>1310</v>
      </c>
      <c r="G137" s="3" t="s">
        <v>1311</v>
      </c>
      <c r="H137" s="2" t="s">
        <v>1312</v>
      </c>
    </row>
    <row r="138">
      <c r="A138" s="2" t="s">
        <v>1</v>
      </c>
      <c r="B138" s="2" t="s">
        <v>1313</v>
      </c>
      <c r="C138" s="3" t="s">
        <v>1314</v>
      </c>
      <c r="D138" s="3" t="s">
        <v>1315</v>
      </c>
      <c r="E138" s="3" t="s">
        <v>1316</v>
      </c>
      <c r="F138" s="3" t="s">
        <v>1317</v>
      </c>
      <c r="G138" s="3" t="s">
        <v>1318</v>
      </c>
      <c r="H138" s="2" t="s">
        <v>1319</v>
      </c>
    </row>
    <row r="139">
      <c r="A139" s="2" t="s">
        <v>1</v>
      </c>
      <c r="B139" s="2" t="s">
        <v>1320</v>
      </c>
      <c r="C139" s="3" t="s">
        <v>1321</v>
      </c>
      <c r="D139" s="3" t="s">
        <v>1322</v>
      </c>
      <c r="E139" s="3" t="s">
        <v>1323</v>
      </c>
      <c r="F139" s="3" t="s">
        <v>1324</v>
      </c>
      <c r="G139" s="3" t="s">
        <v>1325</v>
      </c>
      <c r="H139" s="2" t="s">
        <v>1326</v>
      </c>
    </row>
    <row r="140">
      <c r="A140" s="2" t="s">
        <v>1</v>
      </c>
      <c r="B140" s="2" t="s">
        <v>1306</v>
      </c>
      <c r="C140" s="3" t="s">
        <v>1327</v>
      </c>
      <c r="D140" s="3" t="s">
        <v>1328</v>
      </c>
      <c r="E140" s="3" t="s">
        <v>1329</v>
      </c>
      <c r="F140" s="3" t="s">
        <v>1330</v>
      </c>
      <c r="G140" s="3" t="s">
        <v>1331</v>
      </c>
      <c r="H140" s="2" t="s">
        <v>1332</v>
      </c>
    </row>
    <row r="141">
      <c r="A141" s="2" t="s">
        <v>1</v>
      </c>
      <c r="B141" s="2" t="s">
        <v>1333</v>
      </c>
      <c r="C141" s="3" t="s">
        <v>1334</v>
      </c>
      <c r="D141" s="3" t="s">
        <v>1335</v>
      </c>
      <c r="E141" s="3" t="s">
        <v>1336</v>
      </c>
      <c r="F141" s="3" t="s">
        <v>1337</v>
      </c>
      <c r="G141" s="3" t="s">
        <v>1338</v>
      </c>
      <c r="H141" s="2" t="s">
        <v>1339</v>
      </c>
    </row>
    <row r="142">
      <c r="A142" s="2" t="s">
        <v>1</v>
      </c>
      <c r="B142" s="2" t="s">
        <v>1340</v>
      </c>
      <c r="C142" s="3" t="s">
        <v>1341</v>
      </c>
      <c r="D142" s="3" t="s">
        <v>1342</v>
      </c>
      <c r="E142" s="3" t="s">
        <v>1343</v>
      </c>
      <c r="F142" s="3" t="s">
        <v>1344</v>
      </c>
      <c r="G142" s="3" t="s">
        <v>1345</v>
      </c>
      <c r="H142" s="2" t="s">
        <v>1346</v>
      </c>
    </row>
    <row r="143">
      <c r="A143" s="2" t="s">
        <v>1</v>
      </c>
      <c r="B143" s="2" t="s">
        <v>1347</v>
      </c>
      <c r="C143" s="3" t="s">
        <v>1348</v>
      </c>
      <c r="D143" s="3" t="s">
        <v>1349</v>
      </c>
      <c r="E143" s="3" t="s">
        <v>1350</v>
      </c>
      <c r="F143" s="3" t="s">
        <v>1351</v>
      </c>
      <c r="G143" s="3" t="s">
        <v>1352</v>
      </c>
      <c r="H143" s="2" t="s">
        <v>1353</v>
      </c>
    </row>
    <row r="144">
      <c r="A144" s="2" t="s">
        <v>1</v>
      </c>
      <c r="B144" s="2" t="s">
        <v>1354</v>
      </c>
      <c r="C144" s="3" t="s">
        <v>1355</v>
      </c>
      <c r="D144" s="3" t="s">
        <v>1356</v>
      </c>
      <c r="E144" s="3" t="s">
        <v>1357</v>
      </c>
      <c r="F144" s="3" t="s">
        <v>1358</v>
      </c>
      <c r="G144" s="3" t="s">
        <v>1359</v>
      </c>
      <c r="H144" s="2" t="s">
        <v>1360</v>
      </c>
    </row>
    <row r="145">
      <c r="A145" s="2" t="s">
        <v>1</v>
      </c>
      <c r="B145" s="2" t="s">
        <v>853</v>
      </c>
      <c r="C145" s="3" t="s">
        <v>854</v>
      </c>
      <c r="D145" s="3" t="s">
        <v>855</v>
      </c>
      <c r="E145" s="3" t="s">
        <v>856</v>
      </c>
      <c r="F145" s="3" t="s">
        <v>857</v>
      </c>
      <c r="G145" s="3" t="s">
        <v>858</v>
      </c>
      <c r="H145" s="2" t="s">
        <v>859</v>
      </c>
    </row>
    <row r="146">
      <c r="A146" s="2" t="s">
        <v>1</v>
      </c>
      <c r="B146" s="2" t="s">
        <v>1361</v>
      </c>
      <c r="C146" s="3" t="s">
        <v>1362</v>
      </c>
      <c r="D146" s="3" t="s">
        <v>1363</v>
      </c>
      <c r="E146" s="3" t="s">
        <v>1364</v>
      </c>
      <c r="F146" s="3" t="s">
        <v>1365</v>
      </c>
      <c r="G146" s="3" t="s">
        <v>1366</v>
      </c>
      <c r="H146" s="2" t="s">
        <v>1367</v>
      </c>
    </row>
    <row r="147">
      <c r="A147" s="2" t="s">
        <v>1</v>
      </c>
      <c r="B147" s="2" t="s">
        <v>1368</v>
      </c>
      <c r="C147" s="3" t="s">
        <v>1369</v>
      </c>
      <c r="D147" s="3" t="s">
        <v>1370</v>
      </c>
      <c r="E147" s="3" t="s">
        <v>1371</v>
      </c>
      <c r="F147" s="3" t="s">
        <v>1372</v>
      </c>
      <c r="G147" s="3" t="s">
        <v>1373</v>
      </c>
      <c r="H147" s="2" t="s">
        <v>1374</v>
      </c>
    </row>
    <row r="148">
      <c r="A148" s="2" t="s">
        <v>1</v>
      </c>
      <c r="B148" s="2" t="s">
        <v>1375</v>
      </c>
      <c r="C148" s="3" t="s">
        <v>1376</v>
      </c>
      <c r="D148" s="3" t="s">
        <v>1377</v>
      </c>
      <c r="E148" s="3" t="s">
        <v>1378</v>
      </c>
      <c r="F148" s="3" t="s">
        <v>1379</v>
      </c>
      <c r="G148" s="3" t="s">
        <v>1380</v>
      </c>
      <c r="H148" s="2" t="s">
        <v>1381</v>
      </c>
    </row>
    <row r="149">
      <c r="A149" s="2" t="s">
        <v>1</v>
      </c>
      <c r="B149" s="2" t="s">
        <v>1225</v>
      </c>
      <c r="C149" s="3" t="s">
        <v>1382</v>
      </c>
      <c r="D149" s="3" t="s">
        <v>1383</v>
      </c>
      <c r="E149" s="3" t="s">
        <v>1384</v>
      </c>
      <c r="F149" s="3" t="s">
        <v>1385</v>
      </c>
      <c r="G149" s="3" t="s">
        <v>1386</v>
      </c>
      <c r="H149" s="2" t="s">
        <v>1387</v>
      </c>
    </row>
    <row r="150">
      <c r="A150" s="2" t="s">
        <v>1</v>
      </c>
      <c r="B150" s="2" t="s">
        <v>1388</v>
      </c>
      <c r="C150" s="3" t="s">
        <v>1389</v>
      </c>
      <c r="D150" s="3" t="s">
        <v>1390</v>
      </c>
      <c r="E150" s="3" t="s">
        <v>1391</v>
      </c>
      <c r="F150" s="3" t="s">
        <v>1392</v>
      </c>
      <c r="G150" s="3" t="s">
        <v>1393</v>
      </c>
      <c r="H150" s="2" t="s">
        <v>1394</v>
      </c>
    </row>
    <row r="151">
      <c r="A151" s="2" t="s">
        <v>1</v>
      </c>
      <c r="B151" s="2" t="s">
        <v>1395</v>
      </c>
      <c r="C151" s="3" t="s">
        <v>1396</v>
      </c>
      <c r="D151" s="3" t="s">
        <v>1397</v>
      </c>
      <c r="E151" s="3" t="s">
        <v>1398</v>
      </c>
      <c r="F151" s="3" t="s">
        <v>1399</v>
      </c>
      <c r="G151" s="3" t="s">
        <v>1400</v>
      </c>
      <c r="H151" s="2" t="s">
        <v>1401</v>
      </c>
    </row>
    <row r="152">
      <c r="A152" s="2" t="s">
        <v>1</v>
      </c>
      <c r="B152" s="2" t="s">
        <v>1402</v>
      </c>
      <c r="C152" s="3" t="s">
        <v>1403</v>
      </c>
      <c r="D152" s="3" t="s">
        <v>1404</v>
      </c>
      <c r="E152" s="3" t="s">
        <v>1405</v>
      </c>
      <c r="F152" s="3" t="s">
        <v>1406</v>
      </c>
      <c r="G152" s="3" t="s">
        <v>1407</v>
      </c>
      <c r="H152" s="2" t="s">
        <v>1408</v>
      </c>
    </row>
    <row r="153">
      <c r="A153" s="2" t="s">
        <v>1</v>
      </c>
      <c r="B153" s="2" t="s">
        <v>1340</v>
      </c>
      <c r="C153" s="3" t="s">
        <v>1409</v>
      </c>
      <c r="D153" s="3" t="s">
        <v>1410</v>
      </c>
      <c r="E153" s="3" t="s">
        <v>1411</v>
      </c>
      <c r="F153" s="3" t="s">
        <v>1412</v>
      </c>
      <c r="G153" s="3" t="s">
        <v>1413</v>
      </c>
      <c r="H153" s="2" t="s">
        <v>1414</v>
      </c>
    </row>
    <row r="154">
      <c r="A154" s="2" t="s">
        <v>1</v>
      </c>
      <c r="B154" s="2" t="s">
        <v>1415</v>
      </c>
      <c r="C154" s="3" t="s">
        <v>1416</v>
      </c>
      <c r="D154" s="3" t="s">
        <v>1417</v>
      </c>
      <c r="E154" s="3" t="s">
        <v>1418</v>
      </c>
      <c r="F154" s="3" t="s">
        <v>1419</v>
      </c>
      <c r="G154" s="3" t="s">
        <v>1420</v>
      </c>
      <c r="H154" s="2" t="s">
        <v>1421</v>
      </c>
    </row>
    <row r="155">
      <c r="A155" s="2" t="s">
        <v>1</v>
      </c>
      <c r="B155" s="2" t="s">
        <v>1422</v>
      </c>
      <c r="C155" s="3" t="s">
        <v>1423</v>
      </c>
      <c r="D155" s="3" t="s">
        <v>1424</v>
      </c>
      <c r="E155" s="3" t="s">
        <v>1425</v>
      </c>
      <c r="F155" s="3" t="s">
        <v>1426</v>
      </c>
      <c r="G155" s="3" t="s">
        <v>1427</v>
      </c>
      <c r="H155" s="2" t="s">
        <v>1428</v>
      </c>
    </row>
    <row r="156">
      <c r="A156" s="2" t="s">
        <v>1</v>
      </c>
      <c r="B156" s="2" t="s">
        <v>1429</v>
      </c>
      <c r="C156" s="3" t="s">
        <v>1430</v>
      </c>
      <c r="D156" s="3" t="s">
        <v>1431</v>
      </c>
      <c r="E156" s="3" t="s">
        <v>1432</v>
      </c>
      <c r="F156" s="3" t="s">
        <v>1433</v>
      </c>
      <c r="G156" s="3" t="s">
        <v>1434</v>
      </c>
      <c r="H156" s="2" t="s">
        <v>1435</v>
      </c>
    </row>
    <row r="157">
      <c r="A157" s="2" t="s">
        <v>1</v>
      </c>
      <c r="B157" s="2" t="s">
        <v>1436</v>
      </c>
      <c r="C157" s="3" t="s">
        <v>1437</v>
      </c>
      <c r="D157" s="3" t="s">
        <v>1438</v>
      </c>
      <c r="E157" s="3" t="s">
        <v>1439</v>
      </c>
      <c r="F157" s="3" t="s">
        <v>1440</v>
      </c>
      <c r="G157" s="3" t="s">
        <v>1441</v>
      </c>
      <c r="H157" s="2" t="s">
        <v>1442</v>
      </c>
    </row>
    <row r="158">
      <c r="A158" s="2" t="s">
        <v>1</v>
      </c>
      <c r="B158" s="2" t="s">
        <v>1443</v>
      </c>
      <c r="C158" s="3" t="s">
        <v>1444</v>
      </c>
      <c r="D158" s="3" t="s">
        <v>1445</v>
      </c>
      <c r="E158" s="3" t="s">
        <v>1446</v>
      </c>
      <c r="F158" s="3" t="s">
        <v>1447</v>
      </c>
      <c r="G158" s="3" t="s">
        <v>1448</v>
      </c>
      <c r="H158" s="2" t="s">
        <v>1449</v>
      </c>
    </row>
    <row r="159">
      <c r="A159" s="2" t="s">
        <v>1</v>
      </c>
      <c r="B159" s="2" t="s">
        <v>1450</v>
      </c>
      <c r="C159" s="3" t="s">
        <v>1451</v>
      </c>
      <c r="D159" s="3" t="s">
        <v>1452</v>
      </c>
      <c r="E159" s="3" t="s">
        <v>1453</v>
      </c>
      <c r="F159" s="3" t="s">
        <v>1454</v>
      </c>
      <c r="G159" s="3" t="s">
        <v>1455</v>
      </c>
      <c r="H159" s="2" t="s">
        <v>1456</v>
      </c>
    </row>
    <row r="160">
      <c r="A160" s="2" t="s">
        <v>1</v>
      </c>
      <c r="B160" s="2" t="s">
        <v>1457</v>
      </c>
      <c r="C160" s="3" t="s">
        <v>1458</v>
      </c>
      <c r="D160" s="3" t="s">
        <v>1459</v>
      </c>
      <c r="E160" s="3" t="s">
        <v>1460</v>
      </c>
      <c r="F160" s="3" t="s">
        <v>1461</v>
      </c>
      <c r="G160" s="3" t="s">
        <v>1462</v>
      </c>
      <c r="H160" s="2" t="s">
        <v>1463</v>
      </c>
    </row>
    <row r="161">
      <c r="A161" s="2" t="s">
        <v>1</v>
      </c>
      <c r="B161" s="2" t="s">
        <v>1464</v>
      </c>
      <c r="C161" s="3" t="s">
        <v>1465</v>
      </c>
      <c r="D161" s="3" t="s">
        <v>1466</v>
      </c>
      <c r="E161" s="3" t="s">
        <v>1467</v>
      </c>
      <c r="F161" s="3" t="s">
        <v>1468</v>
      </c>
      <c r="G161" s="3" t="s">
        <v>1469</v>
      </c>
      <c r="H161" s="2" t="s">
        <v>1470</v>
      </c>
    </row>
    <row r="162">
      <c r="A162" s="2" t="s">
        <v>1</v>
      </c>
      <c r="B162" s="2" t="s">
        <v>1457</v>
      </c>
      <c r="C162" s="3" t="s">
        <v>1471</v>
      </c>
      <c r="D162" s="3" t="s">
        <v>1472</v>
      </c>
      <c r="E162" s="3" t="s">
        <v>1473</v>
      </c>
      <c r="F162" s="3" t="s">
        <v>1474</v>
      </c>
      <c r="G162" s="3" t="s">
        <v>1475</v>
      </c>
      <c r="H162" s="2" t="s">
        <v>1476</v>
      </c>
    </row>
    <row r="163">
      <c r="A163" s="2" t="s">
        <v>1</v>
      </c>
      <c r="B163" s="2" t="s">
        <v>1477</v>
      </c>
      <c r="C163" s="3" t="s">
        <v>1478</v>
      </c>
      <c r="D163" s="3" t="s">
        <v>1479</v>
      </c>
      <c r="E163" s="3" t="s">
        <v>1480</v>
      </c>
      <c r="F163" s="3" t="s">
        <v>1481</v>
      </c>
      <c r="G163" s="3" t="s">
        <v>1482</v>
      </c>
      <c r="H163" s="2" t="s">
        <v>1483</v>
      </c>
    </row>
    <row r="164">
      <c r="A164" s="2" t="s">
        <v>1</v>
      </c>
      <c r="B164" s="2" t="s">
        <v>1457</v>
      </c>
      <c r="C164" s="3" t="s">
        <v>1484</v>
      </c>
      <c r="D164" s="3" t="s">
        <v>1485</v>
      </c>
      <c r="E164" s="3" t="s">
        <v>1486</v>
      </c>
      <c r="F164" s="3" t="s">
        <v>1487</v>
      </c>
      <c r="G164" s="3" t="s">
        <v>1488</v>
      </c>
      <c r="H164" s="2" t="s">
        <v>1489</v>
      </c>
    </row>
    <row r="165">
      <c r="A165" s="2" t="s">
        <v>1</v>
      </c>
      <c r="B165" s="2" t="s">
        <v>1490</v>
      </c>
      <c r="C165" s="3" t="s">
        <v>1491</v>
      </c>
      <c r="D165" s="3" t="s">
        <v>1492</v>
      </c>
      <c r="E165" s="3" t="s">
        <v>1493</v>
      </c>
      <c r="F165" s="3" t="s">
        <v>1494</v>
      </c>
      <c r="G165" s="3" t="s">
        <v>1495</v>
      </c>
      <c r="H165" s="2" t="s">
        <v>1496</v>
      </c>
    </row>
    <row r="166">
      <c r="A166" s="2" t="s">
        <v>1</v>
      </c>
      <c r="B166" s="2" t="s">
        <v>1497</v>
      </c>
      <c r="C166" s="3" t="s">
        <v>1498</v>
      </c>
      <c r="D166" s="3" t="s">
        <v>1499</v>
      </c>
      <c r="E166" s="3" t="s">
        <v>1500</v>
      </c>
      <c r="F166" s="3" t="s">
        <v>1501</v>
      </c>
      <c r="G166" s="3" t="s">
        <v>1502</v>
      </c>
      <c r="H166" s="2" t="s">
        <v>1503</v>
      </c>
    </row>
    <row r="167">
      <c r="A167" s="2" t="s">
        <v>1</v>
      </c>
      <c r="B167" s="2" t="s">
        <v>1436</v>
      </c>
      <c r="C167" s="3" t="s">
        <v>1504</v>
      </c>
      <c r="D167" s="3" t="s">
        <v>1505</v>
      </c>
      <c r="E167" s="3" t="s">
        <v>1506</v>
      </c>
      <c r="F167" s="3" t="s">
        <v>1507</v>
      </c>
      <c r="G167" s="3" t="s">
        <v>1508</v>
      </c>
      <c r="H167" s="2" t="s">
        <v>1509</v>
      </c>
    </row>
    <row r="168">
      <c r="A168" s="2" t="s">
        <v>1</v>
      </c>
      <c r="B168" s="2" t="s">
        <v>1422</v>
      </c>
      <c r="C168" s="3" t="s">
        <v>1510</v>
      </c>
      <c r="D168" s="3" t="s">
        <v>1511</v>
      </c>
      <c r="E168" s="3" t="s">
        <v>1512</v>
      </c>
      <c r="F168" s="3" t="s">
        <v>1513</v>
      </c>
      <c r="G168" s="3" t="s">
        <v>1514</v>
      </c>
      <c r="H168" s="2" t="s">
        <v>1515</v>
      </c>
    </row>
    <row r="169">
      <c r="A169" s="2" t="s">
        <v>1</v>
      </c>
      <c r="B169" s="2" t="s">
        <v>1516</v>
      </c>
      <c r="C169" s="3" t="s">
        <v>1517</v>
      </c>
      <c r="D169" s="3" t="s">
        <v>1518</v>
      </c>
      <c r="E169" s="3" t="s">
        <v>1519</v>
      </c>
      <c r="F169" s="3" t="s">
        <v>1520</v>
      </c>
      <c r="G169" s="3" t="s">
        <v>1521</v>
      </c>
      <c r="H169" s="2" t="s">
        <v>1522</v>
      </c>
    </row>
    <row r="170">
      <c r="A170" s="2" t="s">
        <v>1</v>
      </c>
      <c r="B170" s="2" t="s">
        <v>1457</v>
      </c>
      <c r="C170" s="3" t="s">
        <v>1523</v>
      </c>
      <c r="D170" s="3" t="s">
        <v>1524</v>
      </c>
      <c r="E170" s="3" t="s">
        <v>1525</v>
      </c>
      <c r="F170" s="3" t="s">
        <v>1526</v>
      </c>
      <c r="G170" s="3" t="s">
        <v>1527</v>
      </c>
      <c r="H170" s="2" t="s">
        <v>1528</v>
      </c>
    </row>
    <row r="171">
      <c r="A171" s="2" t="s">
        <v>1</v>
      </c>
      <c r="B171" s="2" t="s">
        <v>1340</v>
      </c>
      <c r="C171" s="3" t="s">
        <v>1529</v>
      </c>
      <c r="D171" s="3" t="s">
        <v>1530</v>
      </c>
      <c r="E171" s="3" t="s">
        <v>1531</v>
      </c>
      <c r="F171" s="3" t="s">
        <v>1532</v>
      </c>
      <c r="G171" s="3" t="s">
        <v>1533</v>
      </c>
      <c r="H171" s="2" t="s">
        <v>1534</v>
      </c>
    </row>
    <row r="172">
      <c r="A172" s="2" t="s">
        <v>1</v>
      </c>
      <c r="B172" s="2" t="s">
        <v>1535</v>
      </c>
      <c r="C172" s="3" t="s">
        <v>1536</v>
      </c>
      <c r="D172" s="3" t="s">
        <v>1537</v>
      </c>
      <c r="E172" s="3" t="s">
        <v>1538</v>
      </c>
      <c r="F172" s="3" t="s">
        <v>1539</v>
      </c>
      <c r="G172" s="3" t="s">
        <v>1540</v>
      </c>
      <c r="H172" s="2" t="s">
        <v>1541</v>
      </c>
    </row>
    <row r="173">
      <c r="A173" s="2" t="s">
        <v>1</v>
      </c>
      <c r="B173" s="2" t="s">
        <v>1542</v>
      </c>
      <c r="C173" s="3" t="s">
        <v>1543</v>
      </c>
      <c r="D173" s="3" t="s">
        <v>1544</v>
      </c>
      <c r="E173" s="3" t="s">
        <v>1545</v>
      </c>
      <c r="F173" s="3" t="s">
        <v>1546</v>
      </c>
      <c r="G173" s="3" t="s">
        <v>1547</v>
      </c>
      <c r="H173" s="2" t="s">
        <v>1548</v>
      </c>
    </row>
    <row r="174">
      <c r="A174" s="2" t="s">
        <v>1</v>
      </c>
      <c r="B174" s="2" t="s">
        <v>1549</v>
      </c>
      <c r="C174" s="3" t="s">
        <v>1550</v>
      </c>
      <c r="D174" s="3" t="s">
        <v>1551</v>
      </c>
      <c r="E174" s="3" t="s">
        <v>1552</v>
      </c>
      <c r="F174" s="3" t="s">
        <v>1553</v>
      </c>
      <c r="G174" s="3" t="s">
        <v>1554</v>
      </c>
      <c r="H174" s="2" t="s">
        <v>1555</v>
      </c>
    </row>
    <row r="175">
      <c r="A175" s="2" t="s">
        <v>1</v>
      </c>
      <c r="B175" s="2" t="s">
        <v>1556</v>
      </c>
      <c r="C175" s="3" t="s">
        <v>1557</v>
      </c>
      <c r="D175" s="3" t="s">
        <v>1558</v>
      </c>
      <c r="E175" s="3" t="s">
        <v>1559</v>
      </c>
      <c r="F175" s="3" t="s">
        <v>1560</v>
      </c>
      <c r="G175" s="3" t="s">
        <v>1561</v>
      </c>
      <c r="H175" s="2" t="s">
        <v>1562</v>
      </c>
    </row>
    <row r="176">
      <c r="A176" s="2" t="s">
        <v>1</v>
      </c>
      <c r="B176" s="2" t="s">
        <v>1563</v>
      </c>
      <c r="C176" s="3" t="s">
        <v>1564</v>
      </c>
      <c r="D176" s="3" t="s">
        <v>1565</v>
      </c>
      <c r="E176" s="3" t="s">
        <v>1566</v>
      </c>
      <c r="F176" s="3" t="s">
        <v>1567</v>
      </c>
      <c r="G176" s="3" t="s">
        <v>1568</v>
      </c>
      <c r="H176" s="2" t="s">
        <v>1569</v>
      </c>
    </row>
    <row r="177">
      <c r="A177" s="2" t="s">
        <v>1</v>
      </c>
      <c r="B177" s="2" t="s">
        <v>1570</v>
      </c>
      <c r="C177" s="3" t="s">
        <v>1571</v>
      </c>
      <c r="D177" s="3" t="s">
        <v>1572</v>
      </c>
      <c r="E177" s="3" t="s">
        <v>1573</v>
      </c>
      <c r="F177" s="3" t="s">
        <v>1574</v>
      </c>
      <c r="G177" s="3" t="s">
        <v>1575</v>
      </c>
      <c r="H177" s="2" t="s">
        <v>1576</v>
      </c>
    </row>
    <row r="178">
      <c r="A178" s="2" t="s">
        <v>1</v>
      </c>
      <c r="B178" s="2" t="s">
        <v>1422</v>
      </c>
      <c r="C178" s="3" t="s">
        <v>1577</v>
      </c>
      <c r="D178" s="3" t="s">
        <v>1578</v>
      </c>
      <c r="E178" s="3" t="s">
        <v>1579</v>
      </c>
      <c r="F178" s="3" t="s">
        <v>1580</v>
      </c>
      <c r="G178" s="3" t="s">
        <v>1581</v>
      </c>
      <c r="H178" s="2" t="s">
        <v>1582</v>
      </c>
    </row>
    <row r="179">
      <c r="A179" s="2" t="s">
        <v>1</v>
      </c>
      <c r="B179" s="2" t="s">
        <v>1583</v>
      </c>
      <c r="C179" s="3" t="s">
        <v>1584</v>
      </c>
      <c r="D179" s="3" t="s">
        <v>1585</v>
      </c>
      <c r="E179" s="3" t="s">
        <v>1586</v>
      </c>
      <c r="F179" s="3" t="s">
        <v>1587</v>
      </c>
      <c r="G179" s="3" t="s">
        <v>1588</v>
      </c>
      <c r="H179" s="2" t="s">
        <v>1589</v>
      </c>
    </row>
    <row r="180">
      <c r="A180" s="2" t="s">
        <v>1</v>
      </c>
      <c r="B180" s="2" t="s">
        <v>1590</v>
      </c>
      <c r="C180" s="3" t="s">
        <v>1591</v>
      </c>
      <c r="D180" s="3" t="s">
        <v>1592</v>
      </c>
      <c r="E180" s="3" t="s">
        <v>1593</v>
      </c>
      <c r="F180" s="3" t="s">
        <v>1594</v>
      </c>
      <c r="G180" s="3" t="s">
        <v>1595</v>
      </c>
      <c r="H180" s="2" t="s">
        <v>1596</v>
      </c>
    </row>
    <row r="181">
      <c r="A181" s="2" t="s">
        <v>1</v>
      </c>
      <c r="B181" s="2" t="s">
        <v>1597</v>
      </c>
      <c r="C181" s="3" t="s">
        <v>1598</v>
      </c>
      <c r="D181" s="3" t="s">
        <v>1599</v>
      </c>
      <c r="E181" s="3" t="s">
        <v>1600</v>
      </c>
      <c r="F181" s="3" t="s">
        <v>1601</v>
      </c>
      <c r="G181" s="3" t="s">
        <v>1602</v>
      </c>
      <c r="H181" s="2" t="s">
        <v>1603</v>
      </c>
    </row>
  </sheetData>
  <hyperlinks>
    <hyperlink r:id="rId1" ref="C2"/>
    <hyperlink r:id="rId2" ref="D2"/>
    <hyperlink r:id="rId3" ref="E2"/>
    <hyperlink r:id="rId4" ref="F2"/>
    <hyperlink r:id="rId5" ref="G2"/>
    <hyperlink r:id="rId6" ref="C3"/>
    <hyperlink r:id="rId7" ref="D3"/>
    <hyperlink r:id="rId8" ref="E3"/>
    <hyperlink r:id="rId9" ref="F3"/>
    <hyperlink r:id="rId10" ref="G3"/>
    <hyperlink r:id="rId11" ref="C4"/>
    <hyperlink r:id="rId12" ref="D4"/>
    <hyperlink r:id="rId13" ref="E4"/>
    <hyperlink r:id="rId14" ref="F4"/>
    <hyperlink r:id="rId15" ref="G4"/>
    <hyperlink r:id="rId16" ref="C5"/>
    <hyperlink r:id="rId17" ref="D5"/>
    <hyperlink r:id="rId18" ref="E5"/>
    <hyperlink r:id="rId19" ref="F5"/>
    <hyperlink r:id="rId20" ref="G5"/>
    <hyperlink r:id="rId21" ref="C6"/>
    <hyperlink r:id="rId22" ref="D6"/>
    <hyperlink r:id="rId23" ref="E6"/>
    <hyperlink r:id="rId24" ref="F6"/>
    <hyperlink r:id="rId25" ref="G6"/>
    <hyperlink r:id="rId26" ref="C7"/>
    <hyperlink r:id="rId27" ref="D7"/>
    <hyperlink r:id="rId28" ref="E7"/>
    <hyperlink r:id="rId29" ref="F7"/>
    <hyperlink r:id="rId30" ref="G7"/>
    <hyperlink r:id="rId31" ref="C8"/>
    <hyperlink r:id="rId32" ref="D8"/>
    <hyperlink r:id="rId33" ref="E8"/>
    <hyperlink r:id="rId34" ref="F8"/>
    <hyperlink r:id="rId35" ref="G8"/>
    <hyperlink r:id="rId36" ref="C9"/>
    <hyperlink r:id="rId37" ref="D9"/>
    <hyperlink r:id="rId38" ref="E9"/>
    <hyperlink r:id="rId39" ref="F9"/>
    <hyperlink r:id="rId40" ref="G9"/>
    <hyperlink r:id="rId41" ref="C10"/>
    <hyperlink r:id="rId42" ref="D10"/>
    <hyperlink r:id="rId43" ref="E10"/>
    <hyperlink r:id="rId44" ref="F10"/>
    <hyperlink r:id="rId45" ref="G10"/>
    <hyperlink r:id="rId46" ref="C11"/>
    <hyperlink r:id="rId47" ref="D11"/>
    <hyperlink r:id="rId48" ref="E11"/>
    <hyperlink r:id="rId49" ref="F11"/>
    <hyperlink r:id="rId50" ref="G11"/>
    <hyperlink r:id="rId51" ref="C12"/>
    <hyperlink r:id="rId52" ref="D12"/>
    <hyperlink r:id="rId53" ref="E12"/>
    <hyperlink r:id="rId54" ref="F12"/>
    <hyperlink r:id="rId55" ref="G12"/>
    <hyperlink r:id="rId56" ref="C13"/>
    <hyperlink r:id="rId57" ref="D13"/>
    <hyperlink r:id="rId58" ref="E13"/>
    <hyperlink r:id="rId59" ref="F13"/>
    <hyperlink r:id="rId60" ref="G13"/>
    <hyperlink r:id="rId61" ref="C14"/>
    <hyperlink r:id="rId62" ref="D14"/>
    <hyperlink r:id="rId63" ref="E14"/>
    <hyperlink r:id="rId64" ref="F14"/>
    <hyperlink r:id="rId65" ref="G14"/>
    <hyperlink r:id="rId66" ref="C15"/>
    <hyperlink r:id="rId67" ref="D15"/>
    <hyperlink r:id="rId68" ref="E15"/>
    <hyperlink r:id="rId69" ref="F15"/>
    <hyperlink r:id="rId70" ref="G15"/>
    <hyperlink r:id="rId71" ref="C16"/>
    <hyperlink r:id="rId72" ref="D16"/>
    <hyperlink r:id="rId73" ref="E16"/>
    <hyperlink r:id="rId74" ref="F16"/>
    <hyperlink r:id="rId75" ref="G16"/>
    <hyperlink r:id="rId76" ref="C17"/>
    <hyperlink r:id="rId77" ref="D17"/>
    <hyperlink r:id="rId78" ref="E17"/>
    <hyperlink r:id="rId79" ref="F17"/>
    <hyperlink r:id="rId80" ref="G17"/>
    <hyperlink r:id="rId81" ref="C18"/>
    <hyperlink r:id="rId82" ref="D18"/>
    <hyperlink r:id="rId83" ref="E18"/>
    <hyperlink r:id="rId84" ref="F18"/>
    <hyperlink r:id="rId85" ref="G18"/>
    <hyperlink r:id="rId86" ref="C19"/>
    <hyperlink r:id="rId87" ref="D19"/>
    <hyperlink r:id="rId88" ref="E19"/>
    <hyperlink r:id="rId89" ref="F19"/>
    <hyperlink r:id="rId90" ref="G19"/>
    <hyperlink r:id="rId91" ref="C20"/>
    <hyperlink r:id="rId92" ref="D20"/>
    <hyperlink r:id="rId93" ref="E20"/>
    <hyperlink r:id="rId94" ref="F20"/>
    <hyperlink r:id="rId95" ref="G20"/>
    <hyperlink r:id="rId96" ref="C21"/>
    <hyperlink r:id="rId97" ref="D21"/>
    <hyperlink r:id="rId98" ref="E21"/>
    <hyperlink r:id="rId99" ref="F21"/>
    <hyperlink r:id="rId100" ref="G21"/>
    <hyperlink r:id="rId101" ref="C22"/>
    <hyperlink r:id="rId102" ref="D22"/>
    <hyperlink r:id="rId103" ref="E22"/>
    <hyperlink r:id="rId104" ref="F22"/>
    <hyperlink r:id="rId105" ref="G22"/>
    <hyperlink r:id="rId106" ref="C23"/>
    <hyperlink r:id="rId107" ref="D23"/>
    <hyperlink r:id="rId108" ref="E23"/>
    <hyperlink r:id="rId109" ref="F23"/>
    <hyperlink r:id="rId110" ref="G23"/>
    <hyperlink r:id="rId111" ref="C24"/>
    <hyperlink r:id="rId112" ref="D24"/>
    <hyperlink r:id="rId113" ref="E24"/>
    <hyperlink r:id="rId114" ref="F24"/>
    <hyperlink r:id="rId115" ref="G24"/>
    <hyperlink r:id="rId116" ref="C25"/>
    <hyperlink r:id="rId117" ref="D25"/>
    <hyperlink r:id="rId118" ref="E25"/>
    <hyperlink r:id="rId119" ref="F25"/>
    <hyperlink r:id="rId120" ref="G25"/>
    <hyperlink r:id="rId121" ref="C26"/>
    <hyperlink r:id="rId122" ref="D26"/>
    <hyperlink r:id="rId123" ref="E26"/>
    <hyperlink r:id="rId124" ref="F26"/>
    <hyperlink r:id="rId125" ref="G26"/>
    <hyperlink r:id="rId126" ref="C27"/>
    <hyperlink r:id="rId127" ref="D27"/>
    <hyperlink r:id="rId128" ref="E27"/>
    <hyperlink r:id="rId129" ref="F27"/>
    <hyperlink r:id="rId130" ref="G27"/>
    <hyperlink r:id="rId131" ref="C28"/>
    <hyperlink r:id="rId132" ref="D28"/>
    <hyperlink r:id="rId133" ref="E28"/>
    <hyperlink r:id="rId134" ref="F28"/>
    <hyperlink r:id="rId135" ref="G28"/>
    <hyperlink r:id="rId136" ref="C29"/>
    <hyperlink r:id="rId137" ref="D29"/>
    <hyperlink r:id="rId138" ref="E29"/>
    <hyperlink r:id="rId139" ref="F29"/>
    <hyperlink r:id="rId140" ref="G29"/>
    <hyperlink r:id="rId141" ref="C30"/>
    <hyperlink r:id="rId142" ref="D30"/>
    <hyperlink r:id="rId143" ref="E30"/>
    <hyperlink r:id="rId144" ref="F30"/>
    <hyperlink r:id="rId145" ref="G30"/>
    <hyperlink r:id="rId146" ref="C31"/>
    <hyperlink r:id="rId147" ref="D31"/>
    <hyperlink r:id="rId148" ref="E31"/>
    <hyperlink r:id="rId149" ref="F31"/>
    <hyperlink r:id="rId150" ref="G31"/>
    <hyperlink r:id="rId151" ref="C32"/>
    <hyperlink r:id="rId152" ref="D32"/>
    <hyperlink r:id="rId153" ref="E32"/>
    <hyperlink r:id="rId154" ref="F32"/>
    <hyperlink r:id="rId155" ref="G32"/>
    <hyperlink r:id="rId156" ref="C33"/>
    <hyperlink r:id="rId157" ref="D33"/>
    <hyperlink r:id="rId158" ref="E33"/>
    <hyperlink r:id="rId159" ref="F33"/>
    <hyperlink r:id="rId160" ref="G33"/>
    <hyperlink r:id="rId161" ref="C34"/>
    <hyperlink r:id="rId162" ref="D34"/>
    <hyperlink r:id="rId163" ref="E34"/>
    <hyperlink r:id="rId164" ref="F34"/>
    <hyperlink r:id="rId165" ref="G34"/>
    <hyperlink r:id="rId166" ref="C35"/>
    <hyperlink r:id="rId167" ref="D35"/>
    <hyperlink r:id="rId168" ref="E35"/>
    <hyperlink r:id="rId169" ref="F35"/>
    <hyperlink r:id="rId170" ref="G35"/>
    <hyperlink r:id="rId171" ref="C36"/>
    <hyperlink r:id="rId172" ref="D36"/>
    <hyperlink r:id="rId173" ref="E36"/>
    <hyperlink r:id="rId174" ref="F36"/>
    <hyperlink r:id="rId175" ref="G36"/>
    <hyperlink r:id="rId176" ref="C37"/>
    <hyperlink r:id="rId177" ref="D37"/>
    <hyperlink r:id="rId178" ref="E37"/>
    <hyperlink r:id="rId179" ref="F37"/>
    <hyperlink r:id="rId180" ref="G37"/>
    <hyperlink r:id="rId181" ref="C38"/>
    <hyperlink r:id="rId182" ref="D38"/>
    <hyperlink r:id="rId183" ref="E38"/>
    <hyperlink r:id="rId184" ref="F38"/>
    <hyperlink r:id="rId185" ref="G38"/>
    <hyperlink r:id="rId186" ref="C39"/>
    <hyperlink r:id="rId187" ref="D39"/>
    <hyperlink r:id="rId188" ref="E39"/>
    <hyperlink r:id="rId189" ref="F39"/>
    <hyperlink r:id="rId190" ref="G39"/>
    <hyperlink r:id="rId191" ref="C40"/>
    <hyperlink r:id="rId192" ref="D40"/>
    <hyperlink r:id="rId193" ref="E40"/>
    <hyperlink r:id="rId194" ref="F40"/>
    <hyperlink r:id="rId195" ref="G40"/>
    <hyperlink r:id="rId196" ref="C41"/>
    <hyperlink r:id="rId197" ref="D41"/>
    <hyperlink r:id="rId198" ref="E41"/>
    <hyperlink r:id="rId199" ref="F41"/>
    <hyperlink r:id="rId200" ref="G41"/>
    <hyperlink r:id="rId201" ref="C42"/>
    <hyperlink r:id="rId202" ref="D42"/>
    <hyperlink r:id="rId203" ref="E42"/>
    <hyperlink r:id="rId204" ref="F42"/>
    <hyperlink r:id="rId205" ref="G42"/>
    <hyperlink r:id="rId206" ref="C43"/>
    <hyperlink r:id="rId207" ref="D43"/>
    <hyperlink r:id="rId208" ref="E43"/>
    <hyperlink r:id="rId209" ref="F43"/>
    <hyperlink r:id="rId210" ref="G43"/>
    <hyperlink r:id="rId211" ref="C44"/>
    <hyperlink r:id="rId212" ref="D44"/>
    <hyperlink r:id="rId213" ref="E44"/>
    <hyperlink r:id="rId214" ref="F44"/>
    <hyperlink r:id="rId215" ref="G44"/>
    <hyperlink r:id="rId216" ref="C45"/>
    <hyperlink r:id="rId217" ref="D45"/>
    <hyperlink r:id="rId218" ref="E45"/>
    <hyperlink r:id="rId219" ref="F45"/>
    <hyperlink r:id="rId220" ref="G45"/>
    <hyperlink r:id="rId221" ref="C46"/>
    <hyperlink r:id="rId222" ref="D46"/>
    <hyperlink r:id="rId223" ref="E46"/>
    <hyperlink r:id="rId224" ref="F46"/>
    <hyperlink r:id="rId225" ref="G46"/>
    <hyperlink r:id="rId226" ref="C47"/>
    <hyperlink r:id="rId227" ref="D47"/>
    <hyperlink r:id="rId228" ref="E47"/>
    <hyperlink r:id="rId229" ref="F47"/>
    <hyperlink r:id="rId230" ref="G47"/>
    <hyperlink r:id="rId231" ref="C48"/>
    <hyperlink r:id="rId232" ref="D48"/>
    <hyperlink r:id="rId233" ref="E48"/>
    <hyperlink r:id="rId234" ref="F48"/>
    <hyperlink r:id="rId235" ref="G48"/>
    <hyperlink r:id="rId236" ref="C49"/>
    <hyperlink r:id="rId237" ref="D49"/>
    <hyperlink r:id="rId238" ref="E49"/>
    <hyperlink r:id="rId239" ref="F49"/>
    <hyperlink r:id="rId240" ref="G49"/>
    <hyperlink r:id="rId241" ref="C50"/>
    <hyperlink r:id="rId242" ref="D50"/>
    <hyperlink r:id="rId243" ref="E50"/>
    <hyperlink r:id="rId244" ref="F50"/>
    <hyperlink r:id="rId245" ref="G50"/>
    <hyperlink r:id="rId246" ref="C51"/>
    <hyperlink r:id="rId247" ref="D51"/>
    <hyperlink r:id="rId248" ref="E51"/>
    <hyperlink r:id="rId249" ref="F51"/>
    <hyperlink r:id="rId250" ref="G51"/>
    <hyperlink r:id="rId251" ref="C52"/>
    <hyperlink r:id="rId252" ref="D52"/>
    <hyperlink r:id="rId253" ref="E52"/>
    <hyperlink r:id="rId254" ref="F52"/>
    <hyperlink r:id="rId255" ref="G52"/>
    <hyperlink r:id="rId256" ref="C53"/>
    <hyperlink r:id="rId257" ref="D53"/>
    <hyperlink r:id="rId258" ref="E53"/>
    <hyperlink r:id="rId259" ref="F53"/>
    <hyperlink r:id="rId260" ref="G53"/>
    <hyperlink r:id="rId261" ref="C54"/>
    <hyperlink r:id="rId262" ref="D54"/>
    <hyperlink r:id="rId263" ref="E54"/>
    <hyperlink r:id="rId264" ref="F54"/>
    <hyperlink r:id="rId265" ref="G54"/>
    <hyperlink r:id="rId266" ref="C55"/>
    <hyperlink r:id="rId267" ref="D55"/>
    <hyperlink r:id="rId268" ref="E55"/>
    <hyperlink r:id="rId269" ref="F55"/>
    <hyperlink r:id="rId270" ref="G55"/>
    <hyperlink r:id="rId271" ref="C56"/>
    <hyperlink r:id="rId272" ref="D56"/>
    <hyperlink r:id="rId273" ref="E56"/>
    <hyperlink r:id="rId274" ref="F56"/>
    <hyperlink r:id="rId275" ref="G56"/>
    <hyperlink r:id="rId276" ref="C57"/>
    <hyperlink r:id="rId277" ref="D57"/>
    <hyperlink r:id="rId278" ref="E57"/>
    <hyperlink r:id="rId279" ref="F57"/>
    <hyperlink r:id="rId280" ref="G57"/>
    <hyperlink r:id="rId281" ref="C58"/>
    <hyperlink r:id="rId282" ref="D58"/>
    <hyperlink r:id="rId283" ref="E58"/>
    <hyperlink r:id="rId284" ref="F58"/>
    <hyperlink r:id="rId285" ref="G58"/>
    <hyperlink r:id="rId286" ref="C59"/>
    <hyperlink r:id="rId287" ref="D59"/>
    <hyperlink r:id="rId288" ref="E59"/>
    <hyperlink r:id="rId289" ref="F59"/>
    <hyperlink r:id="rId290" ref="G59"/>
    <hyperlink r:id="rId291" ref="C60"/>
    <hyperlink r:id="rId292" ref="D60"/>
    <hyperlink r:id="rId293" ref="E60"/>
    <hyperlink r:id="rId294" ref="F60"/>
    <hyperlink r:id="rId295" ref="G60"/>
    <hyperlink r:id="rId296" ref="C61"/>
    <hyperlink r:id="rId297" ref="D61"/>
    <hyperlink r:id="rId298" ref="E61"/>
    <hyperlink r:id="rId299" ref="F61"/>
    <hyperlink r:id="rId300" ref="G61"/>
    <hyperlink r:id="rId301" ref="C62"/>
    <hyperlink r:id="rId302" ref="D62"/>
    <hyperlink r:id="rId303" ref="E62"/>
    <hyperlink r:id="rId304" ref="F62"/>
    <hyperlink r:id="rId305" ref="G62"/>
    <hyperlink r:id="rId306" ref="C63"/>
    <hyperlink r:id="rId307" ref="D63"/>
    <hyperlink r:id="rId308" ref="E63"/>
    <hyperlink r:id="rId309" ref="F63"/>
    <hyperlink r:id="rId310" ref="G63"/>
    <hyperlink r:id="rId311" ref="C64"/>
    <hyperlink r:id="rId312" ref="D64"/>
    <hyperlink r:id="rId313" ref="E64"/>
    <hyperlink r:id="rId314" ref="F64"/>
    <hyperlink r:id="rId315" ref="G64"/>
    <hyperlink r:id="rId316" ref="C65"/>
    <hyperlink r:id="rId317" ref="D65"/>
    <hyperlink r:id="rId318" ref="E65"/>
    <hyperlink r:id="rId319" ref="F65"/>
    <hyperlink r:id="rId320" ref="G65"/>
    <hyperlink r:id="rId321" ref="C66"/>
    <hyperlink r:id="rId322" ref="D66"/>
    <hyperlink r:id="rId323" ref="E66"/>
    <hyperlink r:id="rId324" ref="F66"/>
    <hyperlink r:id="rId325" ref="G66"/>
    <hyperlink r:id="rId326" ref="C67"/>
    <hyperlink r:id="rId327" ref="D67"/>
    <hyperlink r:id="rId328" ref="E67"/>
    <hyperlink r:id="rId329" ref="F67"/>
    <hyperlink r:id="rId330" ref="G67"/>
    <hyperlink r:id="rId331" ref="C68"/>
    <hyperlink r:id="rId332" ref="D68"/>
    <hyperlink r:id="rId333" ref="E68"/>
    <hyperlink r:id="rId334" ref="F68"/>
    <hyperlink r:id="rId335" ref="G68"/>
    <hyperlink r:id="rId336" ref="C69"/>
    <hyperlink r:id="rId337" ref="D69"/>
    <hyperlink r:id="rId338" ref="E69"/>
    <hyperlink r:id="rId339" ref="F69"/>
    <hyperlink r:id="rId340" ref="G69"/>
    <hyperlink r:id="rId341" ref="C70"/>
    <hyperlink r:id="rId342" ref="D70"/>
    <hyperlink r:id="rId343" ref="E70"/>
    <hyperlink r:id="rId344" ref="F70"/>
    <hyperlink r:id="rId345" ref="G70"/>
    <hyperlink r:id="rId346" ref="C71"/>
    <hyperlink r:id="rId347" ref="D71"/>
    <hyperlink r:id="rId348" ref="E71"/>
    <hyperlink r:id="rId349" ref="F71"/>
    <hyperlink r:id="rId350" ref="G71"/>
    <hyperlink r:id="rId351" ref="C72"/>
    <hyperlink r:id="rId352" ref="D72"/>
    <hyperlink r:id="rId353" ref="E72"/>
    <hyperlink r:id="rId354" ref="F72"/>
    <hyperlink r:id="rId355" ref="G72"/>
    <hyperlink r:id="rId356" ref="C73"/>
    <hyperlink r:id="rId357" ref="D73"/>
    <hyperlink r:id="rId358" ref="E73"/>
    <hyperlink r:id="rId359" ref="F73"/>
    <hyperlink r:id="rId360" ref="G73"/>
    <hyperlink r:id="rId361" ref="C74"/>
    <hyperlink r:id="rId362" ref="D74"/>
    <hyperlink r:id="rId363" ref="E74"/>
    <hyperlink r:id="rId364" ref="F74"/>
    <hyperlink r:id="rId365" ref="G74"/>
    <hyperlink r:id="rId366" ref="C75"/>
    <hyperlink r:id="rId367" ref="D75"/>
    <hyperlink r:id="rId368" ref="E75"/>
    <hyperlink r:id="rId369" ref="F75"/>
    <hyperlink r:id="rId370" ref="G75"/>
    <hyperlink r:id="rId371" ref="C76"/>
    <hyperlink r:id="rId372" ref="D76"/>
    <hyperlink r:id="rId373" ref="E76"/>
    <hyperlink r:id="rId374" ref="F76"/>
    <hyperlink r:id="rId375" ref="G76"/>
    <hyperlink r:id="rId376" ref="C77"/>
    <hyperlink r:id="rId377" ref="D77"/>
    <hyperlink r:id="rId378" ref="E77"/>
    <hyperlink r:id="rId379" ref="F77"/>
    <hyperlink r:id="rId380" ref="G77"/>
    <hyperlink r:id="rId381" ref="C78"/>
    <hyperlink r:id="rId382" ref="D78"/>
    <hyperlink r:id="rId383" ref="E78"/>
    <hyperlink r:id="rId384" ref="F78"/>
    <hyperlink r:id="rId385" ref="G78"/>
    <hyperlink r:id="rId386" ref="C79"/>
    <hyperlink r:id="rId387" ref="D79"/>
    <hyperlink r:id="rId388" ref="E79"/>
    <hyperlink r:id="rId389" ref="F79"/>
    <hyperlink r:id="rId390" ref="G79"/>
    <hyperlink r:id="rId391" ref="C80"/>
    <hyperlink r:id="rId392" ref="D80"/>
    <hyperlink r:id="rId393" ref="E80"/>
    <hyperlink r:id="rId394" ref="F80"/>
    <hyperlink r:id="rId395" ref="G80"/>
    <hyperlink r:id="rId396" ref="C81"/>
    <hyperlink r:id="rId397" ref="D81"/>
    <hyperlink r:id="rId398" ref="E81"/>
    <hyperlink r:id="rId399" ref="F81"/>
    <hyperlink r:id="rId400" ref="G81"/>
    <hyperlink r:id="rId401" ref="C82"/>
    <hyperlink r:id="rId402" ref="D82"/>
    <hyperlink r:id="rId403" ref="E82"/>
    <hyperlink r:id="rId404" ref="F82"/>
    <hyperlink r:id="rId405" ref="G82"/>
    <hyperlink r:id="rId406" ref="C83"/>
    <hyperlink r:id="rId407" ref="D83"/>
    <hyperlink r:id="rId408" ref="E83"/>
    <hyperlink r:id="rId409" ref="F83"/>
    <hyperlink r:id="rId410" ref="G83"/>
    <hyperlink r:id="rId411" ref="C84"/>
    <hyperlink r:id="rId412" ref="D84"/>
    <hyperlink r:id="rId413" ref="E84"/>
    <hyperlink r:id="rId414" ref="F84"/>
    <hyperlink r:id="rId415" ref="G84"/>
    <hyperlink r:id="rId416" ref="C85"/>
    <hyperlink r:id="rId417" ref="D85"/>
    <hyperlink r:id="rId418" ref="E85"/>
    <hyperlink r:id="rId419" ref="F85"/>
    <hyperlink r:id="rId420" ref="G85"/>
    <hyperlink r:id="rId421" ref="C86"/>
    <hyperlink r:id="rId422" ref="D86"/>
    <hyperlink r:id="rId423" ref="E86"/>
    <hyperlink r:id="rId424" ref="F86"/>
    <hyperlink r:id="rId425" ref="G86"/>
    <hyperlink r:id="rId426" ref="C87"/>
    <hyperlink r:id="rId427" ref="D87"/>
    <hyperlink r:id="rId428" ref="E87"/>
    <hyperlink r:id="rId429" ref="F87"/>
    <hyperlink r:id="rId430" ref="G87"/>
    <hyperlink r:id="rId431" ref="C88"/>
    <hyperlink r:id="rId432" ref="D88"/>
    <hyperlink r:id="rId433" ref="E88"/>
    <hyperlink r:id="rId434" ref="F88"/>
    <hyperlink r:id="rId435" ref="G88"/>
    <hyperlink r:id="rId436" ref="C89"/>
    <hyperlink r:id="rId437" ref="D89"/>
    <hyperlink r:id="rId438" ref="E89"/>
    <hyperlink r:id="rId439" ref="F89"/>
    <hyperlink r:id="rId440" ref="G89"/>
    <hyperlink r:id="rId441" ref="C90"/>
    <hyperlink r:id="rId442" ref="D90"/>
    <hyperlink r:id="rId443" ref="E90"/>
    <hyperlink r:id="rId444" ref="F90"/>
    <hyperlink r:id="rId445" ref="G90"/>
    <hyperlink r:id="rId446" ref="C91"/>
    <hyperlink r:id="rId447" ref="D91"/>
    <hyperlink r:id="rId448" ref="E91"/>
    <hyperlink r:id="rId449" ref="F91"/>
    <hyperlink r:id="rId450" ref="G91"/>
    <hyperlink r:id="rId451" ref="C92"/>
    <hyperlink r:id="rId452" ref="D92"/>
    <hyperlink r:id="rId453" ref="E92"/>
    <hyperlink r:id="rId454" ref="F92"/>
    <hyperlink r:id="rId455" ref="G92"/>
    <hyperlink r:id="rId456" ref="C93"/>
    <hyperlink r:id="rId457" ref="D93"/>
    <hyperlink r:id="rId458" ref="E93"/>
    <hyperlink r:id="rId459" ref="F93"/>
    <hyperlink r:id="rId460" ref="G93"/>
    <hyperlink r:id="rId461" ref="C94"/>
    <hyperlink r:id="rId462" ref="D94"/>
    <hyperlink r:id="rId463" ref="E94"/>
    <hyperlink r:id="rId464" ref="F94"/>
    <hyperlink r:id="rId465" ref="G94"/>
    <hyperlink r:id="rId466" ref="C95"/>
    <hyperlink r:id="rId467" ref="D95"/>
    <hyperlink r:id="rId468" ref="E95"/>
    <hyperlink r:id="rId469" ref="F95"/>
    <hyperlink r:id="rId470" ref="G95"/>
    <hyperlink r:id="rId471" ref="C96"/>
    <hyperlink r:id="rId472" ref="D96"/>
    <hyperlink r:id="rId473" ref="E96"/>
    <hyperlink r:id="rId474" ref="F96"/>
    <hyperlink r:id="rId475" ref="G96"/>
    <hyperlink r:id="rId476" ref="C97"/>
    <hyperlink r:id="rId477" ref="D97"/>
    <hyperlink r:id="rId478" ref="E97"/>
    <hyperlink r:id="rId479" ref="F97"/>
    <hyperlink r:id="rId480" ref="G97"/>
    <hyperlink r:id="rId481" ref="C98"/>
    <hyperlink r:id="rId482" ref="D98"/>
    <hyperlink r:id="rId483" ref="E98"/>
    <hyperlink r:id="rId484" ref="F98"/>
    <hyperlink r:id="rId485" ref="G98"/>
    <hyperlink r:id="rId486" ref="C99"/>
    <hyperlink r:id="rId487" ref="D99"/>
    <hyperlink r:id="rId488" ref="E99"/>
    <hyperlink r:id="rId489" ref="F99"/>
    <hyperlink r:id="rId490" ref="G99"/>
    <hyperlink r:id="rId491" ref="C100"/>
    <hyperlink r:id="rId492" ref="D100"/>
    <hyperlink r:id="rId493" ref="E100"/>
    <hyperlink r:id="rId494" ref="F100"/>
    <hyperlink r:id="rId495" ref="G100"/>
    <hyperlink r:id="rId496" ref="C101"/>
    <hyperlink r:id="rId497" ref="D101"/>
    <hyperlink r:id="rId498" ref="E101"/>
    <hyperlink r:id="rId499" ref="F101"/>
    <hyperlink r:id="rId500" ref="G101"/>
    <hyperlink r:id="rId501" ref="C102"/>
    <hyperlink r:id="rId502" ref="D102"/>
    <hyperlink r:id="rId503" ref="E102"/>
    <hyperlink r:id="rId504" ref="F102"/>
    <hyperlink r:id="rId505" ref="G102"/>
    <hyperlink r:id="rId506" ref="C103"/>
    <hyperlink r:id="rId507" ref="D103"/>
    <hyperlink r:id="rId508" ref="E103"/>
    <hyperlink r:id="rId509" ref="F103"/>
    <hyperlink r:id="rId510" ref="G103"/>
    <hyperlink r:id="rId511" ref="C104"/>
    <hyperlink r:id="rId512" ref="D104"/>
    <hyperlink r:id="rId513" ref="E104"/>
    <hyperlink r:id="rId514" ref="F104"/>
    <hyperlink r:id="rId515" ref="G104"/>
    <hyperlink r:id="rId516" ref="C105"/>
    <hyperlink r:id="rId517" ref="D105"/>
    <hyperlink r:id="rId518" ref="E105"/>
    <hyperlink r:id="rId519" ref="F105"/>
    <hyperlink r:id="rId520" ref="G105"/>
    <hyperlink r:id="rId521" ref="C106"/>
    <hyperlink r:id="rId522" ref="D106"/>
    <hyperlink r:id="rId523" ref="E106"/>
    <hyperlink r:id="rId524" ref="F106"/>
    <hyperlink r:id="rId525" ref="G106"/>
    <hyperlink r:id="rId526" ref="C107"/>
    <hyperlink r:id="rId527" ref="D107"/>
    <hyperlink r:id="rId528" ref="E107"/>
    <hyperlink r:id="rId529" ref="F107"/>
    <hyperlink r:id="rId530" ref="G107"/>
    <hyperlink r:id="rId531" ref="C108"/>
    <hyperlink r:id="rId532" ref="D108"/>
    <hyperlink r:id="rId533" ref="E108"/>
    <hyperlink r:id="rId534" ref="F108"/>
    <hyperlink r:id="rId535" ref="G108"/>
    <hyperlink r:id="rId536" ref="C109"/>
    <hyperlink r:id="rId537" ref="D109"/>
    <hyperlink r:id="rId538" ref="E109"/>
    <hyperlink r:id="rId539" ref="F109"/>
    <hyperlink r:id="rId540" ref="G109"/>
    <hyperlink r:id="rId541" ref="C110"/>
    <hyperlink r:id="rId542" ref="D110"/>
    <hyperlink r:id="rId543" ref="E110"/>
    <hyperlink r:id="rId544" ref="F110"/>
    <hyperlink r:id="rId545" ref="G110"/>
    <hyperlink r:id="rId546" ref="C111"/>
    <hyperlink r:id="rId547" ref="D111"/>
    <hyperlink r:id="rId548" ref="E111"/>
    <hyperlink r:id="rId549" ref="F111"/>
    <hyperlink r:id="rId550" ref="G111"/>
    <hyperlink r:id="rId551" ref="C112"/>
    <hyperlink r:id="rId552" ref="D112"/>
    <hyperlink r:id="rId553" ref="E112"/>
    <hyperlink r:id="rId554" ref="F112"/>
    <hyperlink r:id="rId555" ref="G112"/>
    <hyperlink r:id="rId556" ref="C113"/>
    <hyperlink r:id="rId557" ref="D113"/>
    <hyperlink r:id="rId558" ref="E113"/>
    <hyperlink r:id="rId559" ref="F113"/>
    <hyperlink r:id="rId560" ref="G113"/>
    <hyperlink r:id="rId561" ref="C114"/>
    <hyperlink r:id="rId562" ref="D114"/>
    <hyperlink r:id="rId563" ref="E114"/>
    <hyperlink r:id="rId564" ref="F114"/>
    <hyperlink r:id="rId565" ref="G114"/>
    <hyperlink r:id="rId566" ref="C115"/>
    <hyperlink r:id="rId567" ref="D115"/>
    <hyperlink r:id="rId568" ref="E115"/>
    <hyperlink r:id="rId569" ref="F115"/>
    <hyperlink r:id="rId570" ref="G115"/>
    <hyperlink r:id="rId571" ref="C116"/>
    <hyperlink r:id="rId572" ref="D116"/>
    <hyperlink r:id="rId573" ref="E116"/>
    <hyperlink r:id="rId574" ref="F116"/>
    <hyperlink r:id="rId575" ref="G116"/>
    <hyperlink r:id="rId576" ref="C117"/>
    <hyperlink r:id="rId577" ref="D117"/>
    <hyperlink r:id="rId578" ref="E117"/>
    <hyperlink r:id="rId579" ref="F117"/>
    <hyperlink r:id="rId580" ref="G117"/>
    <hyperlink r:id="rId581" ref="C118"/>
    <hyperlink r:id="rId582" ref="D118"/>
    <hyperlink r:id="rId583" ref="E118"/>
    <hyperlink r:id="rId584" ref="F118"/>
    <hyperlink r:id="rId585" ref="G118"/>
    <hyperlink r:id="rId586" ref="C119"/>
    <hyperlink r:id="rId587" ref="D119"/>
    <hyperlink r:id="rId588" ref="E119"/>
    <hyperlink r:id="rId589" ref="F119"/>
    <hyperlink r:id="rId590" ref="G119"/>
    <hyperlink r:id="rId591" ref="C120"/>
    <hyperlink r:id="rId592" ref="D120"/>
    <hyperlink r:id="rId593" ref="E120"/>
    <hyperlink r:id="rId594" ref="F120"/>
    <hyperlink r:id="rId595" ref="G120"/>
    <hyperlink r:id="rId596" ref="C121"/>
    <hyperlink r:id="rId597" ref="D121"/>
    <hyperlink r:id="rId598" ref="E121"/>
    <hyperlink r:id="rId599" ref="F121"/>
    <hyperlink r:id="rId600" ref="G121"/>
    <hyperlink r:id="rId601" ref="C122"/>
    <hyperlink r:id="rId602" ref="D122"/>
    <hyperlink r:id="rId603" ref="E122"/>
    <hyperlink r:id="rId604" ref="F122"/>
    <hyperlink r:id="rId605" ref="G122"/>
    <hyperlink r:id="rId606" ref="C123"/>
    <hyperlink r:id="rId607" ref="D123"/>
    <hyperlink r:id="rId608" ref="E123"/>
    <hyperlink r:id="rId609" ref="F123"/>
    <hyperlink r:id="rId610" ref="G123"/>
    <hyperlink r:id="rId611" ref="C124"/>
    <hyperlink r:id="rId612" ref="D124"/>
    <hyperlink r:id="rId613" ref="E124"/>
    <hyperlink r:id="rId614" ref="F124"/>
    <hyperlink r:id="rId615" ref="G124"/>
    <hyperlink r:id="rId616" ref="C125"/>
    <hyperlink r:id="rId617" ref="D125"/>
    <hyperlink r:id="rId618" ref="E125"/>
    <hyperlink r:id="rId619" ref="F125"/>
    <hyperlink r:id="rId620" ref="G125"/>
    <hyperlink r:id="rId621" ref="C126"/>
    <hyperlink r:id="rId622" ref="D126"/>
    <hyperlink r:id="rId623" ref="E126"/>
    <hyperlink r:id="rId624" ref="F126"/>
    <hyperlink r:id="rId625" ref="G126"/>
    <hyperlink r:id="rId626" ref="C127"/>
    <hyperlink r:id="rId627" ref="D127"/>
    <hyperlink r:id="rId628" ref="E127"/>
    <hyperlink r:id="rId629" ref="F127"/>
    <hyperlink r:id="rId630" ref="G127"/>
    <hyperlink r:id="rId631" ref="C128"/>
    <hyperlink r:id="rId632" ref="D128"/>
    <hyperlink r:id="rId633" ref="E128"/>
    <hyperlink r:id="rId634" ref="F128"/>
    <hyperlink r:id="rId635" ref="G128"/>
    <hyperlink r:id="rId636" ref="C129"/>
    <hyperlink r:id="rId637" ref="D129"/>
    <hyperlink r:id="rId638" ref="E129"/>
    <hyperlink r:id="rId639" ref="F129"/>
    <hyperlink r:id="rId640" ref="G129"/>
    <hyperlink r:id="rId641" ref="C130"/>
    <hyperlink r:id="rId642" ref="D130"/>
    <hyperlink r:id="rId643" ref="E130"/>
    <hyperlink r:id="rId644" ref="F130"/>
    <hyperlink r:id="rId645" ref="G130"/>
    <hyperlink r:id="rId646" ref="C131"/>
    <hyperlink r:id="rId647" ref="D131"/>
    <hyperlink r:id="rId648" ref="E131"/>
    <hyperlink r:id="rId649" ref="F131"/>
    <hyperlink r:id="rId650" ref="G131"/>
    <hyperlink r:id="rId651" ref="C132"/>
    <hyperlink r:id="rId652" ref="D132"/>
    <hyperlink r:id="rId653" ref="E132"/>
    <hyperlink r:id="rId654" ref="F132"/>
    <hyperlink r:id="rId655" ref="G132"/>
    <hyperlink r:id="rId656" ref="C133"/>
    <hyperlink r:id="rId657" ref="D133"/>
    <hyperlink r:id="rId658" ref="E133"/>
    <hyperlink r:id="rId659" ref="F133"/>
    <hyperlink r:id="rId660" ref="G133"/>
    <hyperlink r:id="rId661" ref="C134"/>
    <hyperlink r:id="rId662" ref="D134"/>
    <hyperlink r:id="rId663" ref="E134"/>
    <hyperlink r:id="rId664" ref="F134"/>
    <hyperlink r:id="rId665" ref="G134"/>
    <hyperlink r:id="rId666" ref="C135"/>
    <hyperlink r:id="rId667" ref="D135"/>
    <hyperlink r:id="rId668" ref="E135"/>
    <hyperlink r:id="rId669" ref="F135"/>
    <hyperlink r:id="rId670" ref="G135"/>
    <hyperlink r:id="rId671" ref="C136"/>
    <hyperlink r:id="rId672" ref="D136"/>
    <hyperlink r:id="rId673" ref="E136"/>
    <hyperlink r:id="rId674" ref="F136"/>
    <hyperlink r:id="rId675" ref="G136"/>
    <hyperlink r:id="rId676" ref="C137"/>
    <hyperlink r:id="rId677" ref="D137"/>
    <hyperlink r:id="rId678" ref="E137"/>
    <hyperlink r:id="rId679" ref="F137"/>
    <hyperlink r:id="rId680" ref="G137"/>
    <hyperlink r:id="rId681" ref="C138"/>
    <hyperlink r:id="rId682" ref="D138"/>
    <hyperlink r:id="rId683" ref="E138"/>
    <hyperlink r:id="rId684" ref="F138"/>
    <hyperlink r:id="rId685" ref="G138"/>
    <hyperlink r:id="rId686" ref="C139"/>
    <hyperlink r:id="rId687" ref="D139"/>
    <hyperlink r:id="rId688" ref="E139"/>
    <hyperlink r:id="rId689" ref="F139"/>
    <hyperlink r:id="rId690" ref="G139"/>
    <hyperlink r:id="rId691" ref="C140"/>
    <hyperlink r:id="rId692" ref="D140"/>
    <hyperlink r:id="rId693" ref="E140"/>
    <hyperlink r:id="rId694" ref="F140"/>
    <hyperlink r:id="rId695" ref="G140"/>
    <hyperlink r:id="rId696" ref="C141"/>
    <hyperlink r:id="rId697" ref="D141"/>
    <hyperlink r:id="rId698" ref="E141"/>
    <hyperlink r:id="rId699" ref="F141"/>
    <hyperlink r:id="rId700" ref="G141"/>
    <hyperlink r:id="rId701" ref="C142"/>
    <hyperlink r:id="rId702" ref="D142"/>
    <hyperlink r:id="rId703" ref="E142"/>
    <hyperlink r:id="rId704" ref="F142"/>
    <hyperlink r:id="rId705" ref="G142"/>
    <hyperlink r:id="rId706" ref="C143"/>
    <hyperlink r:id="rId707" ref="D143"/>
    <hyperlink r:id="rId708" ref="E143"/>
    <hyperlink r:id="rId709" ref="F143"/>
    <hyperlink r:id="rId710" ref="G143"/>
    <hyperlink r:id="rId711" ref="C144"/>
    <hyperlink r:id="rId712" ref="D144"/>
    <hyperlink r:id="rId713" ref="E144"/>
    <hyperlink r:id="rId714" ref="F144"/>
    <hyperlink r:id="rId715" ref="G144"/>
    <hyperlink r:id="rId716" ref="C145"/>
    <hyperlink r:id="rId717" ref="D145"/>
    <hyperlink r:id="rId718" ref="E145"/>
    <hyperlink r:id="rId719" ref="F145"/>
    <hyperlink r:id="rId720" ref="G145"/>
    <hyperlink r:id="rId721" ref="C146"/>
    <hyperlink r:id="rId722" ref="D146"/>
    <hyperlink r:id="rId723" ref="E146"/>
    <hyperlink r:id="rId724" ref="F146"/>
    <hyperlink r:id="rId725" ref="G146"/>
    <hyperlink r:id="rId726" ref="C147"/>
    <hyperlink r:id="rId727" ref="D147"/>
    <hyperlink r:id="rId728" ref="E147"/>
    <hyperlink r:id="rId729" ref="F147"/>
    <hyperlink r:id="rId730" ref="G147"/>
    <hyperlink r:id="rId731" ref="C148"/>
    <hyperlink r:id="rId732" ref="D148"/>
    <hyperlink r:id="rId733" ref="E148"/>
    <hyperlink r:id="rId734" ref="F148"/>
    <hyperlink r:id="rId735" ref="G148"/>
    <hyperlink r:id="rId736" ref="C149"/>
    <hyperlink r:id="rId737" ref="D149"/>
    <hyperlink r:id="rId738" ref="E149"/>
    <hyperlink r:id="rId739" ref="F149"/>
    <hyperlink r:id="rId740" ref="G149"/>
    <hyperlink r:id="rId741" ref="C150"/>
    <hyperlink r:id="rId742" ref="D150"/>
    <hyperlink r:id="rId743" ref="E150"/>
    <hyperlink r:id="rId744" ref="F150"/>
    <hyperlink r:id="rId745" ref="G150"/>
    <hyperlink r:id="rId746" ref="C151"/>
    <hyperlink r:id="rId747" ref="D151"/>
    <hyperlink r:id="rId748" ref="E151"/>
    <hyperlink r:id="rId749" ref="F151"/>
    <hyperlink r:id="rId750" ref="G151"/>
    <hyperlink r:id="rId751" ref="C152"/>
    <hyperlink r:id="rId752" ref="D152"/>
    <hyperlink r:id="rId753" ref="E152"/>
    <hyperlink r:id="rId754" ref="F152"/>
    <hyperlink r:id="rId755" ref="G152"/>
    <hyperlink r:id="rId756" ref="C153"/>
    <hyperlink r:id="rId757" ref="D153"/>
    <hyperlink r:id="rId758" ref="E153"/>
    <hyperlink r:id="rId759" ref="F153"/>
    <hyperlink r:id="rId760" ref="G153"/>
    <hyperlink r:id="rId761" ref="C154"/>
    <hyperlink r:id="rId762" ref="D154"/>
    <hyperlink r:id="rId763" ref="E154"/>
    <hyperlink r:id="rId764" ref="F154"/>
    <hyperlink r:id="rId765" ref="G154"/>
    <hyperlink r:id="rId766" ref="C155"/>
    <hyperlink r:id="rId767" ref="D155"/>
    <hyperlink r:id="rId768" ref="E155"/>
    <hyperlink r:id="rId769" ref="F155"/>
    <hyperlink r:id="rId770" ref="G155"/>
    <hyperlink r:id="rId771" ref="C156"/>
    <hyperlink r:id="rId772" ref="D156"/>
    <hyperlink r:id="rId773" ref="E156"/>
    <hyperlink r:id="rId774" ref="F156"/>
    <hyperlink r:id="rId775" ref="G156"/>
    <hyperlink r:id="rId776" ref="C157"/>
    <hyperlink r:id="rId777" ref="D157"/>
    <hyperlink r:id="rId778" ref="E157"/>
    <hyperlink r:id="rId779" ref="F157"/>
    <hyperlink r:id="rId780" ref="G157"/>
    <hyperlink r:id="rId781" ref="C158"/>
    <hyperlink r:id="rId782" ref="D158"/>
    <hyperlink r:id="rId783" ref="E158"/>
    <hyperlink r:id="rId784" ref="F158"/>
    <hyperlink r:id="rId785" ref="G158"/>
    <hyperlink r:id="rId786" ref="C159"/>
    <hyperlink r:id="rId787" ref="D159"/>
    <hyperlink r:id="rId788" ref="E159"/>
    <hyperlink r:id="rId789" ref="F159"/>
    <hyperlink r:id="rId790" ref="G159"/>
    <hyperlink r:id="rId791" ref="C160"/>
    <hyperlink r:id="rId792" ref="D160"/>
    <hyperlink r:id="rId793" ref="E160"/>
    <hyperlink r:id="rId794" ref="F160"/>
    <hyperlink r:id="rId795" ref="G160"/>
    <hyperlink r:id="rId796" ref="C161"/>
    <hyperlink r:id="rId797" ref="D161"/>
    <hyperlink r:id="rId798" ref="E161"/>
    <hyperlink r:id="rId799" ref="F161"/>
    <hyperlink r:id="rId800" ref="G161"/>
    <hyperlink r:id="rId801" ref="C162"/>
    <hyperlink r:id="rId802" ref="D162"/>
    <hyperlink r:id="rId803" ref="E162"/>
    <hyperlink r:id="rId804" ref="F162"/>
    <hyperlink r:id="rId805" ref="G162"/>
    <hyperlink r:id="rId806" ref="C163"/>
    <hyperlink r:id="rId807" ref="D163"/>
    <hyperlink r:id="rId808" ref="E163"/>
    <hyperlink r:id="rId809" ref="F163"/>
    <hyperlink r:id="rId810" ref="G163"/>
    <hyperlink r:id="rId811" ref="C164"/>
    <hyperlink r:id="rId812" ref="D164"/>
    <hyperlink r:id="rId813" ref="E164"/>
    <hyperlink r:id="rId814" ref="F164"/>
    <hyperlink r:id="rId815" ref="G164"/>
    <hyperlink r:id="rId816" ref="C165"/>
    <hyperlink r:id="rId817" ref="D165"/>
    <hyperlink r:id="rId818" ref="E165"/>
    <hyperlink r:id="rId819" ref="F165"/>
    <hyperlink r:id="rId820" ref="G165"/>
    <hyperlink r:id="rId821" ref="C166"/>
    <hyperlink r:id="rId822" ref="D166"/>
    <hyperlink r:id="rId823" ref="E166"/>
    <hyperlink r:id="rId824" ref="F166"/>
    <hyperlink r:id="rId825" ref="G166"/>
    <hyperlink r:id="rId826" ref="C167"/>
    <hyperlink r:id="rId827" ref="D167"/>
    <hyperlink r:id="rId828" ref="E167"/>
    <hyperlink r:id="rId829" ref="F167"/>
    <hyperlink r:id="rId830" ref="G167"/>
    <hyperlink r:id="rId831" ref="C168"/>
    <hyperlink r:id="rId832" ref="D168"/>
    <hyperlink r:id="rId833" ref="E168"/>
    <hyperlink r:id="rId834" ref="F168"/>
    <hyperlink r:id="rId835" ref="G168"/>
    <hyperlink r:id="rId836" ref="C169"/>
    <hyperlink r:id="rId837" ref="D169"/>
    <hyperlink r:id="rId838" ref="E169"/>
    <hyperlink r:id="rId839" ref="F169"/>
    <hyperlink r:id="rId840" ref="G169"/>
    <hyperlink r:id="rId841" ref="C170"/>
    <hyperlink r:id="rId842" ref="D170"/>
    <hyperlink r:id="rId843" ref="E170"/>
    <hyperlink r:id="rId844" ref="F170"/>
    <hyperlink r:id="rId845" ref="G170"/>
    <hyperlink r:id="rId846" ref="C171"/>
    <hyperlink r:id="rId847" ref="D171"/>
    <hyperlink r:id="rId848" ref="E171"/>
    <hyperlink r:id="rId849" ref="F171"/>
    <hyperlink r:id="rId850" ref="G171"/>
    <hyperlink r:id="rId851" ref="C172"/>
    <hyperlink r:id="rId852" ref="D172"/>
    <hyperlink r:id="rId853" ref="E172"/>
    <hyperlink r:id="rId854" ref="F172"/>
    <hyperlink r:id="rId855" ref="G172"/>
    <hyperlink r:id="rId856" ref="C173"/>
    <hyperlink r:id="rId857" ref="D173"/>
    <hyperlink r:id="rId858" ref="E173"/>
    <hyperlink r:id="rId859" ref="F173"/>
    <hyperlink r:id="rId860" ref="G173"/>
    <hyperlink r:id="rId861" ref="C174"/>
    <hyperlink r:id="rId862" ref="D174"/>
    <hyperlink r:id="rId863" ref="E174"/>
    <hyperlink r:id="rId864" ref="F174"/>
    <hyperlink r:id="rId865" ref="G174"/>
    <hyperlink r:id="rId866" ref="C175"/>
    <hyperlink r:id="rId867" ref="D175"/>
    <hyperlink r:id="rId868" ref="E175"/>
    <hyperlink r:id="rId869" ref="F175"/>
    <hyperlink r:id="rId870" ref="G175"/>
    <hyperlink r:id="rId871" ref="C176"/>
    <hyperlink r:id="rId872" ref="D176"/>
    <hyperlink r:id="rId873" ref="E176"/>
    <hyperlink r:id="rId874" ref="F176"/>
    <hyperlink r:id="rId875" ref="G176"/>
    <hyperlink r:id="rId876" ref="C177"/>
    <hyperlink r:id="rId877" ref="D177"/>
    <hyperlink r:id="rId878" ref="E177"/>
    <hyperlink r:id="rId879" ref="F177"/>
    <hyperlink r:id="rId880" ref="G177"/>
    <hyperlink r:id="rId881" ref="C178"/>
    <hyperlink r:id="rId882" ref="D178"/>
    <hyperlink r:id="rId883" ref="E178"/>
    <hyperlink r:id="rId884" ref="F178"/>
    <hyperlink r:id="rId885" ref="G178"/>
    <hyperlink r:id="rId886" ref="C179"/>
    <hyperlink r:id="rId887" ref="D179"/>
    <hyperlink r:id="rId888" ref="E179"/>
    <hyperlink r:id="rId889" ref="F179"/>
    <hyperlink r:id="rId890" ref="G179"/>
    <hyperlink r:id="rId891" ref="C180"/>
    <hyperlink r:id="rId892" ref="D180"/>
    <hyperlink r:id="rId893" ref="E180"/>
    <hyperlink r:id="rId894" ref="F180"/>
    <hyperlink r:id="rId895" ref="G180"/>
    <hyperlink r:id="rId896" ref="C181"/>
    <hyperlink r:id="rId897" ref="D181"/>
    <hyperlink r:id="rId898" ref="E181"/>
    <hyperlink r:id="rId899" ref="F181"/>
    <hyperlink r:id="rId900" ref="G181"/>
  </hyperlinks>
  <drawing r:id="rId90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383</v>
      </c>
      <c r="B1" s="4" t="s">
        <v>384</v>
      </c>
      <c r="C1" s="4" t="s">
        <v>385</v>
      </c>
      <c r="D1" s="4" t="s">
        <v>386</v>
      </c>
      <c r="E1" s="4" t="s">
        <v>387</v>
      </c>
      <c r="F1" s="4" t="s">
        <v>388</v>
      </c>
      <c r="G1" s="4" t="s">
        <v>389</v>
      </c>
      <c r="H1" s="4" t="s">
        <v>390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2" t="s">
        <v>391</v>
      </c>
      <c r="B2" s="2" t="s">
        <v>1</v>
      </c>
      <c r="C2" s="3" t="s">
        <v>1604</v>
      </c>
      <c r="D2" s="3" t="s">
        <v>1605</v>
      </c>
      <c r="E2" s="3" t="s">
        <v>1606</v>
      </c>
      <c r="F2" s="3" t="s">
        <v>1607</v>
      </c>
      <c r="G2" s="3" t="s">
        <v>1608</v>
      </c>
    </row>
    <row r="3">
      <c r="A3" s="2" t="s">
        <v>398</v>
      </c>
      <c r="B3" s="2" t="s">
        <v>1</v>
      </c>
      <c r="C3" s="3" t="s">
        <v>1609</v>
      </c>
      <c r="D3" s="3" t="s">
        <v>1610</v>
      </c>
      <c r="E3" s="3" t="s">
        <v>1611</v>
      </c>
      <c r="F3" s="3" t="s">
        <v>1612</v>
      </c>
      <c r="G3" s="3" t="s">
        <v>1613</v>
      </c>
    </row>
    <row r="4">
      <c r="A4" s="2" t="s">
        <v>405</v>
      </c>
      <c r="B4" s="2" t="s">
        <v>1</v>
      </c>
      <c r="C4" s="3" t="s">
        <v>1614</v>
      </c>
      <c r="D4" s="3" t="s">
        <v>1615</v>
      </c>
      <c r="E4" s="3" t="s">
        <v>1616</v>
      </c>
      <c r="F4" s="3" t="s">
        <v>1617</v>
      </c>
      <c r="G4" s="3" t="s">
        <v>1618</v>
      </c>
    </row>
    <row r="5">
      <c r="A5" s="2" t="s">
        <v>412</v>
      </c>
      <c r="B5" s="2" t="s">
        <v>1</v>
      </c>
      <c r="C5" s="3" t="s">
        <v>1619</v>
      </c>
      <c r="D5" s="3" t="s">
        <v>1620</v>
      </c>
      <c r="E5" s="3" t="s">
        <v>1621</v>
      </c>
      <c r="F5" s="3" t="s">
        <v>1622</v>
      </c>
      <c r="G5" s="3" t="s">
        <v>1623</v>
      </c>
    </row>
    <row r="6">
      <c r="A6" s="2" t="s">
        <v>419</v>
      </c>
      <c r="B6" s="2" t="s">
        <v>1</v>
      </c>
      <c r="C6" s="3" t="s">
        <v>1624</v>
      </c>
      <c r="D6" s="3" t="s">
        <v>1625</v>
      </c>
      <c r="E6" s="3" t="s">
        <v>1626</v>
      </c>
      <c r="F6" s="3" t="s">
        <v>1627</v>
      </c>
      <c r="G6" s="3" t="s">
        <v>1628</v>
      </c>
    </row>
    <row r="7">
      <c r="A7" s="2" t="s">
        <v>426</v>
      </c>
      <c r="B7" s="2" t="s">
        <v>1</v>
      </c>
      <c r="C7" s="3" t="s">
        <v>1629</v>
      </c>
      <c r="D7" s="3" t="s">
        <v>1630</v>
      </c>
      <c r="E7" s="3" t="s">
        <v>1631</v>
      </c>
      <c r="F7" s="3" t="s">
        <v>1632</v>
      </c>
      <c r="G7" s="3" t="s">
        <v>1633</v>
      </c>
    </row>
    <row r="8">
      <c r="A8" s="2" t="s">
        <v>433</v>
      </c>
      <c r="B8" s="2" t="s">
        <v>1</v>
      </c>
      <c r="C8" s="3" t="s">
        <v>1634</v>
      </c>
      <c r="D8" s="3" t="s">
        <v>1635</v>
      </c>
      <c r="E8" s="3" t="s">
        <v>1636</v>
      </c>
      <c r="F8" s="3" t="s">
        <v>1637</v>
      </c>
      <c r="G8" s="3" t="s">
        <v>1638</v>
      </c>
    </row>
    <row r="9">
      <c r="A9" s="2" t="s">
        <v>440</v>
      </c>
      <c r="B9" s="2" t="s">
        <v>1</v>
      </c>
      <c r="C9" s="3" t="s">
        <v>1639</v>
      </c>
      <c r="D9" s="3" t="s">
        <v>1640</v>
      </c>
      <c r="E9" s="3" t="s">
        <v>1641</v>
      </c>
      <c r="F9" s="3" t="s">
        <v>1642</v>
      </c>
      <c r="G9" s="3" t="s">
        <v>1643</v>
      </c>
    </row>
    <row r="10">
      <c r="A10" s="2" t="s">
        <v>447</v>
      </c>
      <c r="B10" s="2" t="s">
        <v>1</v>
      </c>
      <c r="C10" s="3" t="s">
        <v>1644</v>
      </c>
      <c r="D10" s="3" t="s">
        <v>1645</v>
      </c>
      <c r="E10" s="3" t="s">
        <v>1646</v>
      </c>
      <c r="F10" s="3" t="s">
        <v>1647</v>
      </c>
      <c r="G10" s="3" t="s">
        <v>1648</v>
      </c>
    </row>
    <row r="11">
      <c r="A11" s="2" t="s">
        <v>454</v>
      </c>
      <c r="B11" s="2" t="s">
        <v>1</v>
      </c>
      <c r="C11" s="3" t="s">
        <v>1649</v>
      </c>
      <c r="D11" s="3" t="s">
        <v>1650</v>
      </c>
      <c r="E11" s="3" t="s">
        <v>1651</v>
      </c>
      <c r="F11" s="3" t="s">
        <v>1652</v>
      </c>
      <c r="G11" s="3" t="s">
        <v>1653</v>
      </c>
    </row>
    <row r="12">
      <c r="A12" s="2" t="s">
        <v>461</v>
      </c>
      <c r="B12" s="2" t="s">
        <v>1</v>
      </c>
      <c r="C12" s="3" t="s">
        <v>1654</v>
      </c>
      <c r="D12" s="3" t="s">
        <v>1655</v>
      </c>
      <c r="E12" s="3" t="s">
        <v>1656</v>
      </c>
      <c r="F12" s="3" t="s">
        <v>1657</v>
      </c>
      <c r="G12" s="3" t="s">
        <v>1658</v>
      </c>
    </row>
    <row r="13">
      <c r="A13" s="2" t="s">
        <v>468</v>
      </c>
      <c r="B13" s="2" t="s">
        <v>1</v>
      </c>
      <c r="C13" s="3" t="s">
        <v>1659</v>
      </c>
      <c r="D13" s="3" t="s">
        <v>1660</v>
      </c>
      <c r="E13" s="3" t="s">
        <v>1661</v>
      </c>
      <c r="F13" s="3" t="s">
        <v>1662</v>
      </c>
      <c r="G13" s="3" t="s">
        <v>1663</v>
      </c>
    </row>
    <row r="14">
      <c r="A14" s="2" t="s">
        <v>475</v>
      </c>
      <c r="B14" s="2" t="s">
        <v>1</v>
      </c>
      <c r="C14" s="3" t="s">
        <v>1664</v>
      </c>
      <c r="D14" s="3" t="s">
        <v>1665</v>
      </c>
      <c r="E14" s="3" t="s">
        <v>1666</v>
      </c>
      <c r="F14" s="3" t="s">
        <v>1667</v>
      </c>
      <c r="G14" s="3" t="s">
        <v>1668</v>
      </c>
    </row>
    <row r="15">
      <c r="A15" s="2" t="s">
        <v>482</v>
      </c>
      <c r="B15" s="2" t="s">
        <v>1</v>
      </c>
      <c r="C15" s="3" t="s">
        <v>1669</v>
      </c>
      <c r="D15" s="3" t="s">
        <v>1670</v>
      </c>
      <c r="E15" s="3" t="s">
        <v>1671</v>
      </c>
      <c r="F15" s="3" t="s">
        <v>1672</v>
      </c>
      <c r="G15" s="3" t="s">
        <v>1673</v>
      </c>
    </row>
    <row r="16">
      <c r="A16" s="2" t="s">
        <v>489</v>
      </c>
      <c r="B16" s="2" t="s">
        <v>1</v>
      </c>
      <c r="C16" s="3" t="s">
        <v>1674</v>
      </c>
      <c r="D16" s="3" t="s">
        <v>1675</v>
      </c>
      <c r="E16" s="3" t="s">
        <v>1676</v>
      </c>
      <c r="F16" s="3" t="s">
        <v>1677</v>
      </c>
      <c r="G16" s="3" t="s">
        <v>1678</v>
      </c>
    </row>
    <row r="17">
      <c r="A17" s="2" t="s">
        <v>496</v>
      </c>
      <c r="B17" s="2" t="s">
        <v>1</v>
      </c>
      <c r="C17" s="3" t="s">
        <v>1679</v>
      </c>
      <c r="D17" s="3" t="s">
        <v>1680</v>
      </c>
      <c r="E17" s="3" t="s">
        <v>1681</v>
      </c>
      <c r="F17" s="3" t="s">
        <v>1682</v>
      </c>
      <c r="G17" s="3" t="s">
        <v>1683</v>
      </c>
    </row>
    <row r="18">
      <c r="A18" s="2" t="s">
        <v>503</v>
      </c>
      <c r="B18" s="2" t="s">
        <v>1</v>
      </c>
      <c r="C18" s="3" t="s">
        <v>1684</v>
      </c>
      <c r="D18" s="3" t="s">
        <v>1685</v>
      </c>
      <c r="E18" s="3" t="s">
        <v>1686</v>
      </c>
      <c r="F18" s="3" t="s">
        <v>1687</v>
      </c>
      <c r="G18" s="3" t="s">
        <v>1688</v>
      </c>
    </row>
    <row r="19">
      <c r="A19" s="2" t="s">
        <v>510</v>
      </c>
      <c r="B19" s="2" t="s">
        <v>1</v>
      </c>
      <c r="C19" s="3" t="s">
        <v>1689</v>
      </c>
      <c r="D19" s="3" t="s">
        <v>1690</v>
      </c>
      <c r="E19" s="3" t="s">
        <v>1691</v>
      </c>
      <c r="F19" s="3" t="s">
        <v>1692</v>
      </c>
      <c r="G19" s="3" t="s">
        <v>1693</v>
      </c>
    </row>
    <row r="20">
      <c r="A20" s="2" t="s">
        <v>517</v>
      </c>
      <c r="B20" s="2" t="s">
        <v>1</v>
      </c>
      <c r="C20" s="3" t="s">
        <v>1694</v>
      </c>
      <c r="D20" s="3" t="s">
        <v>1695</v>
      </c>
      <c r="E20" s="3" t="s">
        <v>1696</v>
      </c>
      <c r="F20" s="3" t="s">
        <v>1697</v>
      </c>
      <c r="G20" s="3" t="s">
        <v>1698</v>
      </c>
    </row>
    <row r="21">
      <c r="A21" s="2" t="s">
        <v>524</v>
      </c>
      <c r="B21" s="2" t="s">
        <v>1</v>
      </c>
      <c r="C21" s="3" t="s">
        <v>1699</v>
      </c>
      <c r="D21" s="3" t="s">
        <v>1700</v>
      </c>
      <c r="E21" s="3" t="s">
        <v>1701</v>
      </c>
      <c r="F21" s="3" t="s">
        <v>1702</v>
      </c>
      <c r="G21" s="3" t="s">
        <v>1703</v>
      </c>
    </row>
    <row r="22">
      <c r="A22" s="2" t="s">
        <v>531</v>
      </c>
      <c r="B22" s="2" t="s">
        <v>1</v>
      </c>
      <c r="C22" s="3" t="s">
        <v>1704</v>
      </c>
      <c r="D22" s="3" t="s">
        <v>1705</v>
      </c>
      <c r="E22" s="3" t="s">
        <v>1706</v>
      </c>
      <c r="F22" s="3" t="s">
        <v>1707</v>
      </c>
      <c r="G22" s="3" t="s">
        <v>1708</v>
      </c>
    </row>
    <row r="23">
      <c r="A23" s="2" t="s">
        <v>538</v>
      </c>
      <c r="B23" s="2" t="s">
        <v>1</v>
      </c>
      <c r="C23" s="3" t="s">
        <v>1709</v>
      </c>
      <c r="D23" s="3" t="s">
        <v>1710</v>
      </c>
      <c r="E23" s="3" t="s">
        <v>1711</v>
      </c>
      <c r="F23" s="3" t="s">
        <v>1712</v>
      </c>
      <c r="G23" s="3" t="s">
        <v>1713</v>
      </c>
    </row>
    <row r="24">
      <c r="A24" s="2" t="s">
        <v>545</v>
      </c>
      <c r="B24" s="2" t="s">
        <v>1</v>
      </c>
      <c r="C24" s="3" t="s">
        <v>1714</v>
      </c>
      <c r="D24" s="3" t="s">
        <v>1715</v>
      </c>
      <c r="E24" s="3" t="s">
        <v>1716</v>
      </c>
      <c r="F24" s="3" t="s">
        <v>1717</v>
      </c>
      <c r="G24" s="3" t="s">
        <v>1718</v>
      </c>
    </row>
    <row r="25">
      <c r="A25" s="2" t="s">
        <v>552</v>
      </c>
      <c r="B25" s="2" t="s">
        <v>1</v>
      </c>
      <c r="C25" s="3" t="s">
        <v>1719</v>
      </c>
      <c r="D25" s="3" t="s">
        <v>1720</v>
      </c>
      <c r="E25" s="3" t="s">
        <v>1721</v>
      </c>
      <c r="F25" s="3" t="s">
        <v>1722</v>
      </c>
      <c r="G25" s="3" t="s">
        <v>1723</v>
      </c>
    </row>
    <row r="26">
      <c r="A26" s="2" t="s">
        <v>559</v>
      </c>
      <c r="B26" s="2" t="s">
        <v>1</v>
      </c>
      <c r="C26" s="3" t="s">
        <v>1724</v>
      </c>
      <c r="D26" s="3" t="s">
        <v>1725</v>
      </c>
      <c r="E26" s="3" t="s">
        <v>1726</v>
      </c>
      <c r="F26" s="3" t="s">
        <v>1727</v>
      </c>
      <c r="G26" s="3" t="s">
        <v>1728</v>
      </c>
    </row>
    <row r="27">
      <c r="A27" s="2" t="s">
        <v>566</v>
      </c>
      <c r="B27" s="2" t="s">
        <v>1</v>
      </c>
      <c r="C27" s="3" t="s">
        <v>1729</v>
      </c>
      <c r="D27" s="3" t="s">
        <v>1730</v>
      </c>
      <c r="E27" s="3" t="s">
        <v>1731</v>
      </c>
      <c r="F27" s="3" t="s">
        <v>1732</v>
      </c>
      <c r="G27" s="3" t="s">
        <v>1733</v>
      </c>
    </row>
    <row r="28">
      <c r="A28" s="2" t="s">
        <v>573</v>
      </c>
      <c r="B28" s="2" t="s">
        <v>1</v>
      </c>
      <c r="C28" s="3" t="s">
        <v>1734</v>
      </c>
      <c r="D28" s="3" t="s">
        <v>1735</v>
      </c>
      <c r="E28" s="3" t="s">
        <v>1736</v>
      </c>
      <c r="F28" s="3" t="s">
        <v>1737</v>
      </c>
      <c r="G28" s="3" t="s">
        <v>1738</v>
      </c>
    </row>
    <row r="29">
      <c r="A29" s="2" t="s">
        <v>580</v>
      </c>
      <c r="B29" s="2" t="s">
        <v>1</v>
      </c>
      <c r="C29" s="3" t="s">
        <v>1739</v>
      </c>
      <c r="D29" s="3" t="s">
        <v>1740</v>
      </c>
      <c r="E29" s="3" t="s">
        <v>1741</v>
      </c>
      <c r="F29" s="3" t="s">
        <v>1742</v>
      </c>
      <c r="G29" s="3" t="s">
        <v>1743</v>
      </c>
    </row>
    <row r="30">
      <c r="A30" s="2" t="s">
        <v>587</v>
      </c>
      <c r="B30" s="2" t="s">
        <v>1</v>
      </c>
      <c r="C30" s="3" t="s">
        <v>1744</v>
      </c>
      <c r="D30" s="3" t="s">
        <v>1745</v>
      </c>
      <c r="E30" s="3" t="s">
        <v>1746</v>
      </c>
      <c r="F30" s="3" t="s">
        <v>1747</v>
      </c>
      <c r="G30" s="3" t="s">
        <v>1748</v>
      </c>
    </row>
    <row r="31">
      <c r="A31" s="2" t="s">
        <v>594</v>
      </c>
      <c r="B31" s="2" t="s">
        <v>1</v>
      </c>
      <c r="C31" s="3" t="s">
        <v>1749</v>
      </c>
      <c r="D31" s="3" t="s">
        <v>1750</v>
      </c>
      <c r="E31" s="3" t="s">
        <v>1751</v>
      </c>
      <c r="F31" s="3" t="s">
        <v>1752</v>
      </c>
      <c r="G31" s="3" t="s">
        <v>1753</v>
      </c>
    </row>
    <row r="32">
      <c r="A32" s="2" t="s">
        <v>601</v>
      </c>
      <c r="B32" s="2" t="s">
        <v>1</v>
      </c>
      <c r="C32" s="3" t="s">
        <v>1754</v>
      </c>
      <c r="D32" s="3" t="s">
        <v>1755</v>
      </c>
      <c r="E32" s="3" t="s">
        <v>1756</v>
      </c>
      <c r="F32" s="3" t="s">
        <v>1757</v>
      </c>
      <c r="G32" s="3" t="s">
        <v>1758</v>
      </c>
    </row>
    <row r="33">
      <c r="A33" s="2" t="s">
        <v>608</v>
      </c>
      <c r="B33" s="2" t="s">
        <v>1</v>
      </c>
      <c r="C33" s="3" t="s">
        <v>1759</v>
      </c>
      <c r="D33" s="3" t="s">
        <v>1760</v>
      </c>
      <c r="E33" s="3" t="s">
        <v>1761</v>
      </c>
      <c r="F33" s="3" t="s">
        <v>1762</v>
      </c>
      <c r="G33" s="3" t="s">
        <v>1763</v>
      </c>
    </row>
    <row r="34">
      <c r="A34" s="2" t="s">
        <v>615</v>
      </c>
      <c r="B34" s="2" t="s">
        <v>1</v>
      </c>
      <c r="C34" s="3" t="s">
        <v>1764</v>
      </c>
      <c r="D34" s="3" t="s">
        <v>1765</v>
      </c>
      <c r="E34" s="3" t="s">
        <v>1766</v>
      </c>
      <c r="F34" s="3" t="s">
        <v>1767</v>
      </c>
      <c r="G34" s="3" t="s">
        <v>1768</v>
      </c>
    </row>
    <row r="35">
      <c r="A35" s="2" t="s">
        <v>622</v>
      </c>
      <c r="B35" s="2" t="s">
        <v>1</v>
      </c>
      <c r="C35" s="3" t="s">
        <v>1769</v>
      </c>
      <c r="D35" s="3" t="s">
        <v>1770</v>
      </c>
      <c r="E35" s="3" t="s">
        <v>1771</v>
      </c>
      <c r="F35" s="3" t="s">
        <v>1772</v>
      </c>
      <c r="G35" s="3" t="s">
        <v>1773</v>
      </c>
    </row>
    <row r="36">
      <c r="A36" s="2" t="s">
        <v>629</v>
      </c>
      <c r="B36" s="2" t="s">
        <v>1</v>
      </c>
      <c r="C36" s="3" t="s">
        <v>1774</v>
      </c>
      <c r="D36" s="3" t="s">
        <v>1775</v>
      </c>
      <c r="E36" s="3" t="s">
        <v>1776</v>
      </c>
      <c r="F36" s="3" t="s">
        <v>1777</v>
      </c>
      <c r="G36" s="3" t="s">
        <v>1778</v>
      </c>
    </row>
    <row r="37">
      <c r="A37" s="2" t="s">
        <v>636</v>
      </c>
      <c r="B37" s="2" t="s">
        <v>1</v>
      </c>
      <c r="C37" s="3" t="s">
        <v>1779</v>
      </c>
      <c r="D37" s="3" t="s">
        <v>1780</v>
      </c>
      <c r="E37" s="3" t="s">
        <v>1781</v>
      </c>
      <c r="F37" s="3" t="s">
        <v>1782</v>
      </c>
      <c r="G37" s="3" t="s">
        <v>1783</v>
      </c>
    </row>
    <row r="38">
      <c r="A38" s="2" t="s">
        <v>643</v>
      </c>
      <c r="B38" s="2" t="s">
        <v>1</v>
      </c>
      <c r="C38" s="3" t="s">
        <v>1784</v>
      </c>
      <c r="D38" s="3" t="s">
        <v>1785</v>
      </c>
      <c r="E38" s="3" t="s">
        <v>1786</v>
      </c>
      <c r="F38" s="3" t="s">
        <v>1787</v>
      </c>
      <c r="G38" s="3" t="s">
        <v>1788</v>
      </c>
    </row>
    <row r="39">
      <c r="A39" s="2" t="s">
        <v>650</v>
      </c>
      <c r="B39" s="2" t="s">
        <v>1</v>
      </c>
      <c r="C39" s="3" t="s">
        <v>1789</v>
      </c>
      <c r="D39" s="3" t="s">
        <v>1790</v>
      </c>
      <c r="E39" s="3" t="s">
        <v>1791</v>
      </c>
      <c r="F39" s="3" t="s">
        <v>1792</v>
      </c>
      <c r="G39" s="3" t="s">
        <v>1793</v>
      </c>
    </row>
    <row r="40">
      <c r="A40" s="2" t="s">
        <v>657</v>
      </c>
      <c r="B40" s="2" t="s">
        <v>1</v>
      </c>
      <c r="C40" s="3" t="s">
        <v>1794</v>
      </c>
      <c r="D40" s="3" t="s">
        <v>1795</v>
      </c>
      <c r="E40" s="3" t="s">
        <v>1796</v>
      </c>
      <c r="F40" s="3" t="s">
        <v>1797</v>
      </c>
      <c r="G40" s="3" t="s">
        <v>1798</v>
      </c>
    </row>
    <row r="41">
      <c r="A41" s="2" t="s">
        <v>664</v>
      </c>
      <c r="B41" s="2" t="s">
        <v>1</v>
      </c>
      <c r="C41" s="3" t="s">
        <v>1799</v>
      </c>
      <c r="D41" s="3" t="s">
        <v>1800</v>
      </c>
      <c r="E41" s="3" t="s">
        <v>1801</v>
      </c>
      <c r="F41" s="3" t="s">
        <v>1802</v>
      </c>
      <c r="G41" s="3" t="s">
        <v>1803</v>
      </c>
    </row>
    <row r="42">
      <c r="A42" s="2" t="s">
        <v>671</v>
      </c>
      <c r="B42" s="2" t="s">
        <v>1</v>
      </c>
      <c r="C42" s="3" t="s">
        <v>1804</v>
      </c>
      <c r="D42" s="3" t="s">
        <v>1805</v>
      </c>
      <c r="E42" s="3" t="s">
        <v>1806</v>
      </c>
      <c r="F42" s="3" t="s">
        <v>1807</v>
      </c>
      <c r="G42" s="3" t="s">
        <v>1808</v>
      </c>
    </row>
    <row r="43">
      <c r="A43" s="2" t="s">
        <v>678</v>
      </c>
      <c r="B43" s="2" t="s">
        <v>1</v>
      </c>
      <c r="C43" s="3" t="s">
        <v>1809</v>
      </c>
      <c r="D43" s="3" t="s">
        <v>1810</v>
      </c>
      <c r="E43" s="3" t="s">
        <v>1811</v>
      </c>
      <c r="F43" s="3" t="s">
        <v>1812</v>
      </c>
      <c r="G43" s="3" t="s">
        <v>1813</v>
      </c>
    </row>
    <row r="44">
      <c r="A44" s="2" t="s">
        <v>685</v>
      </c>
      <c r="B44" s="2" t="s">
        <v>1</v>
      </c>
      <c r="C44" s="3" t="s">
        <v>1814</v>
      </c>
      <c r="D44" s="3" t="s">
        <v>1815</v>
      </c>
      <c r="E44" s="3" t="s">
        <v>1816</v>
      </c>
      <c r="F44" s="3" t="s">
        <v>1817</v>
      </c>
      <c r="G44" s="3" t="s">
        <v>1818</v>
      </c>
    </row>
    <row r="45">
      <c r="A45" s="2" t="s">
        <v>692</v>
      </c>
      <c r="B45" s="2" t="s">
        <v>1</v>
      </c>
      <c r="C45" s="3" t="s">
        <v>1819</v>
      </c>
      <c r="D45" s="3" t="s">
        <v>1820</v>
      </c>
      <c r="E45" s="3" t="s">
        <v>1821</v>
      </c>
      <c r="F45" s="3" t="s">
        <v>1822</v>
      </c>
      <c r="G45" s="3" t="s">
        <v>1823</v>
      </c>
    </row>
    <row r="46">
      <c r="A46" s="2" t="s">
        <v>699</v>
      </c>
      <c r="B46" s="2" t="s">
        <v>1</v>
      </c>
      <c r="C46" s="3" t="s">
        <v>1824</v>
      </c>
      <c r="D46" s="3" t="s">
        <v>1825</v>
      </c>
      <c r="E46" s="3" t="s">
        <v>1826</v>
      </c>
      <c r="F46" s="3" t="s">
        <v>1827</v>
      </c>
      <c r="G46" s="3" t="s">
        <v>1828</v>
      </c>
    </row>
    <row r="47">
      <c r="A47" s="2" t="s">
        <v>706</v>
      </c>
      <c r="B47" s="2" t="s">
        <v>1</v>
      </c>
      <c r="C47" s="3" t="s">
        <v>1829</v>
      </c>
      <c r="D47" s="3" t="s">
        <v>1830</v>
      </c>
      <c r="E47" s="3" t="s">
        <v>1831</v>
      </c>
      <c r="F47" s="3" t="s">
        <v>1832</v>
      </c>
      <c r="G47" s="3" t="s">
        <v>1833</v>
      </c>
    </row>
    <row r="48">
      <c r="A48" s="2" t="s">
        <v>713</v>
      </c>
      <c r="B48" s="2" t="s">
        <v>1</v>
      </c>
      <c r="C48" s="3" t="s">
        <v>1834</v>
      </c>
      <c r="D48" s="3" t="s">
        <v>1835</v>
      </c>
      <c r="E48" s="3" t="s">
        <v>1836</v>
      </c>
      <c r="F48" s="3" t="s">
        <v>1837</v>
      </c>
      <c r="G48" s="3" t="s">
        <v>1838</v>
      </c>
    </row>
    <row r="49">
      <c r="A49" s="2" t="s">
        <v>720</v>
      </c>
      <c r="B49" s="2" t="s">
        <v>1</v>
      </c>
      <c r="C49" s="3" t="s">
        <v>1839</v>
      </c>
      <c r="D49" s="3" t="s">
        <v>1840</v>
      </c>
      <c r="E49" s="3" t="s">
        <v>1841</v>
      </c>
      <c r="F49" s="3" t="s">
        <v>1842</v>
      </c>
      <c r="G49" s="3" t="s">
        <v>1843</v>
      </c>
    </row>
    <row r="50">
      <c r="A50" s="2" t="s">
        <v>727</v>
      </c>
      <c r="B50" s="2" t="s">
        <v>1</v>
      </c>
      <c r="C50" s="3" t="s">
        <v>1844</v>
      </c>
      <c r="D50" s="3" t="s">
        <v>1845</v>
      </c>
      <c r="E50" s="3" t="s">
        <v>1846</v>
      </c>
      <c r="F50" s="3" t="s">
        <v>1847</v>
      </c>
      <c r="G50" s="3" t="s">
        <v>1848</v>
      </c>
    </row>
    <row r="51">
      <c r="A51" s="2" t="s">
        <v>734</v>
      </c>
      <c r="B51" s="2" t="s">
        <v>1</v>
      </c>
      <c r="C51" s="3" t="s">
        <v>1849</v>
      </c>
      <c r="D51" s="3" t="s">
        <v>1850</v>
      </c>
      <c r="E51" s="3" t="s">
        <v>1851</v>
      </c>
      <c r="F51" s="3" t="s">
        <v>1852</v>
      </c>
      <c r="G51" s="3" t="s">
        <v>1853</v>
      </c>
    </row>
    <row r="52">
      <c r="A52" s="2" t="s">
        <v>741</v>
      </c>
      <c r="B52" s="2" t="s">
        <v>1</v>
      </c>
      <c r="C52" s="3" t="s">
        <v>1854</v>
      </c>
      <c r="D52" s="3" t="s">
        <v>1855</v>
      </c>
      <c r="E52" s="3" t="s">
        <v>1856</v>
      </c>
      <c r="F52" s="3" t="s">
        <v>1857</v>
      </c>
      <c r="G52" s="3" t="s">
        <v>1858</v>
      </c>
    </row>
    <row r="53">
      <c r="A53" s="2" t="s">
        <v>748</v>
      </c>
      <c r="B53" s="2" t="s">
        <v>1</v>
      </c>
      <c r="C53" s="3" t="s">
        <v>1859</v>
      </c>
      <c r="D53" s="3" t="s">
        <v>1860</v>
      </c>
      <c r="E53" s="3" t="s">
        <v>1861</v>
      </c>
      <c r="F53" s="3" t="s">
        <v>1862</v>
      </c>
      <c r="G53" s="3" t="s">
        <v>1863</v>
      </c>
    </row>
    <row r="54">
      <c r="A54" s="2" t="s">
        <v>755</v>
      </c>
      <c r="B54" s="2" t="s">
        <v>1</v>
      </c>
      <c r="C54" s="3" t="s">
        <v>1864</v>
      </c>
      <c r="D54" s="3" t="s">
        <v>1865</v>
      </c>
      <c r="E54" s="3" t="s">
        <v>1866</v>
      </c>
      <c r="F54" s="3" t="s">
        <v>1867</v>
      </c>
      <c r="G54" s="3" t="s">
        <v>1868</v>
      </c>
    </row>
    <row r="55">
      <c r="A55" s="2" t="s">
        <v>762</v>
      </c>
      <c r="B55" s="2" t="s">
        <v>1</v>
      </c>
      <c r="C55" s="3" t="s">
        <v>1869</v>
      </c>
      <c r="D55" s="3" t="s">
        <v>1870</v>
      </c>
      <c r="E55" s="3" t="s">
        <v>1871</v>
      </c>
      <c r="F55" s="3" t="s">
        <v>1872</v>
      </c>
      <c r="G55" s="3" t="s">
        <v>1873</v>
      </c>
    </row>
    <row r="56">
      <c r="A56" s="2" t="s">
        <v>769</v>
      </c>
      <c r="B56" s="2" t="s">
        <v>1</v>
      </c>
      <c r="C56" s="3" t="s">
        <v>1874</v>
      </c>
      <c r="D56" s="3" t="s">
        <v>1875</v>
      </c>
      <c r="E56" s="3" t="s">
        <v>1876</v>
      </c>
      <c r="F56" s="3" t="s">
        <v>1877</v>
      </c>
      <c r="G56" s="3" t="s">
        <v>1878</v>
      </c>
    </row>
    <row r="57">
      <c r="A57" s="2" t="s">
        <v>776</v>
      </c>
      <c r="B57" s="2" t="s">
        <v>1</v>
      </c>
      <c r="C57" s="3" t="s">
        <v>1879</v>
      </c>
      <c r="D57" s="3" t="s">
        <v>1880</v>
      </c>
      <c r="E57" s="3" t="s">
        <v>1881</v>
      </c>
      <c r="F57" s="3" t="s">
        <v>1882</v>
      </c>
      <c r="G57" s="3" t="s">
        <v>1883</v>
      </c>
    </row>
    <row r="58">
      <c r="A58" s="2" t="s">
        <v>783</v>
      </c>
      <c r="B58" s="2" t="s">
        <v>1</v>
      </c>
      <c r="C58" s="3" t="s">
        <v>1884</v>
      </c>
      <c r="D58" s="3" t="s">
        <v>1885</v>
      </c>
      <c r="E58" s="3" t="s">
        <v>1886</v>
      </c>
      <c r="F58" s="3" t="s">
        <v>1887</v>
      </c>
      <c r="G58" s="3" t="s">
        <v>1888</v>
      </c>
    </row>
    <row r="59">
      <c r="A59" s="2" t="s">
        <v>790</v>
      </c>
      <c r="B59" s="2" t="s">
        <v>1</v>
      </c>
      <c r="C59" s="3" t="s">
        <v>1889</v>
      </c>
      <c r="D59" s="3" t="s">
        <v>1890</v>
      </c>
      <c r="E59" s="3" t="s">
        <v>1891</v>
      </c>
      <c r="F59" s="3" t="s">
        <v>1892</v>
      </c>
      <c r="G59" s="3" t="s">
        <v>1893</v>
      </c>
    </row>
    <row r="60">
      <c r="A60" s="2" t="s">
        <v>797</v>
      </c>
      <c r="B60" s="2" t="s">
        <v>1</v>
      </c>
      <c r="C60" s="3" t="s">
        <v>1894</v>
      </c>
      <c r="D60" s="3" t="s">
        <v>1895</v>
      </c>
      <c r="E60" s="3" t="s">
        <v>1896</v>
      </c>
      <c r="F60" s="3" t="s">
        <v>1897</v>
      </c>
      <c r="G60" s="3" t="s">
        <v>1898</v>
      </c>
    </row>
    <row r="61">
      <c r="A61" s="2" t="s">
        <v>804</v>
      </c>
      <c r="B61" s="2" t="s">
        <v>1</v>
      </c>
      <c r="C61" s="3" t="s">
        <v>1899</v>
      </c>
      <c r="D61" s="3" t="s">
        <v>1900</v>
      </c>
      <c r="E61" s="3" t="s">
        <v>1901</v>
      </c>
      <c r="F61" s="3" t="s">
        <v>1902</v>
      </c>
      <c r="G61" s="3" t="s">
        <v>1903</v>
      </c>
    </row>
    <row r="62">
      <c r="A62" s="2" t="s">
        <v>811</v>
      </c>
      <c r="B62" s="2" t="s">
        <v>1</v>
      </c>
      <c r="C62" s="3" t="s">
        <v>1904</v>
      </c>
      <c r="D62" s="3" t="s">
        <v>1905</v>
      </c>
      <c r="E62" s="3" t="s">
        <v>1906</v>
      </c>
      <c r="F62" s="3" t="s">
        <v>1907</v>
      </c>
      <c r="G62" s="3" t="s">
        <v>1908</v>
      </c>
    </row>
    <row r="63">
      <c r="A63" s="2" t="s">
        <v>818</v>
      </c>
      <c r="B63" s="2" t="s">
        <v>1</v>
      </c>
      <c r="C63" s="3" t="s">
        <v>1909</v>
      </c>
      <c r="D63" s="3" t="s">
        <v>1910</v>
      </c>
      <c r="E63" s="3" t="s">
        <v>1911</v>
      </c>
      <c r="F63" s="3" t="s">
        <v>1912</v>
      </c>
      <c r="G63" s="3" t="s">
        <v>1913</v>
      </c>
    </row>
    <row r="64">
      <c r="A64" s="2" t="s">
        <v>825</v>
      </c>
      <c r="B64" s="2" t="s">
        <v>1</v>
      </c>
      <c r="C64" s="3" t="s">
        <v>1914</v>
      </c>
      <c r="D64" s="3" t="s">
        <v>1915</v>
      </c>
      <c r="E64" s="3" t="s">
        <v>1916</v>
      </c>
      <c r="F64" s="3" t="s">
        <v>1917</v>
      </c>
      <c r="G64" s="3" t="s">
        <v>1918</v>
      </c>
    </row>
    <row r="65">
      <c r="A65" s="2" t="s">
        <v>832</v>
      </c>
      <c r="B65" s="2" t="s">
        <v>1</v>
      </c>
      <c r="C65" s="3" t="s">
        <v>1919</v>
      </c>
      <c r="D65" s="3" t="s">
        <v>1920</v>
      </c>
      <c r="E65" s="3" t="s">
        <v>1921</v>
      </c>
      <c r="F65" s="3" t="s">
        <v>1922</v>
      </c>
      <c r="G65" s="3" t="s">
        <v>1923</v>
      </c>
    </row>
    <row r="66">
      <c r="A66" s="2" t="s">
        <v>839</v>
      </c>
      <c r="B66" s="2" t="s">
        <v>1</v>
      </c>
      <c r="C66" s="3" t="s">
        <v>1924</v>
      </c>
      <c r="D66" s="3" t="s">
        <v>1925</v>
      </c>
      <c r="E66" s="3" t="s">
        <v>1926</v>
      </c>
      <c r="F66" s="3" t="s">
        <v>1927</v>
      </c>
      <c r="G66" s="3" t="s">
        <v>1928</v>
      </c>
    </row>
    <row r="67">
      <c r="A67" s="2" t="s">
        <v>846</v>
      </c>
      <c r="B67" s="2" t="s">
        <v>1</v>
      </c>
      <c r="C67" s="3" t="s">
        <v>1929</v>
      </c>
      <c r="D67" s="3" t="s">
        <v>1930</v>
      </c>
      <c r="E67" s="3" t="s">
        <v>1931</v>
      </c>
      <c r="F67" s="3" t="s">
        <v>1932</v>
      </c>
      <c r="G67" s="3" t="s">
        <v>1933</v>
      </c>
    </row>
    <row r="68">
      <c r="A68" s="2" t="s">
        <v>853</v>
      </c>
      <c r="B68" s="2" t="s">
        <v>1</v>
      </c>
      <c r="C68" s="3" t="s">
        <v>1934</v>
      </c>
      <c r="D68" s="3" t="s">
        <v>1935</v>
      </c>
      <c r="E68" s="3" t="s">
        <v>1936</v>
      </c>
      <c r="F68" s="3" t="s">
        <v>1937</v>
      </c>
      <c r="G68" s="3" t="s">
        <v>1938</v>
      </c>
    </row>
    <row r="69">
      <c r="A69" s="2" t="s">
        <v>860</v>
      </c>
      <c r="B69" s="2" t="s">
        <v>1</v>
      </c>
      <c r="C69" s="3" t="s">
        <v>1939</v>
      </c>
      <c r="D69" s="3" t="s">
        <v>1940</v>
      </c>
      <c r="E69" s="3" t="s">
        <v>1941</v>
      </c>
      <c r="F69" s="3" t="s">
        <v>1942</v>
      </c>
      <c r="G69" s="3" t="s">
        <v>1943</v>
      </c>
    </row>
    <row r="70">
      <c r="A70" s="2" t="s">
        <v>867</v>
      </c>
      <c r="B70" s="2" t="s">
        <v>1</v>
      </c>
      <c r="C70" s="3" t="s">
        <v>1944</v>
      </c>
      <c r="D70" s="3" t="s">
        <v>1945</v>
      </c>
      <c r="E70" s="3" t="s">
        <v>1946</v>
      </c>
      <c r="F70" s="3" t="s">
        <v>1947</v>
      </c>
      <c r="G70" s="3" t="s">
        <v>1948</v>
      </c>
    </row>
    <row r="71">
      <c r="A71" s="2" t="s">
        <v>874</v>
      </c>
      <c r="B71" s="2" t="s">
        <v>1</v>
      </c>
      <c r="C71" s="3" t="s">
        <v>1949</v>
      </c>
      <c r="D71" s="3" t="s">
        <v>1950</v>
      </c>
      <c r="E71" s="3" t="s">
        <v>1951</v>
      </c>
      <c r="F71" s="3" t="s">
        <v>1952</v>
      </c>
      <c r="G71" s="3" t="s">
        <v>1953</v>
      </c>
    </row>
    <row r="72">
      <c r="A72" s="2" t="s">
        <v>867</v>
      </c>
      <c r="B72" s="2" t="s">
        <v>1</v>
      </c>
      <c r="C72" s="3" t="s">
        <v>1954</v>
      </c>
      <c r="D72" s="3" t="s">
        <v>1955</v>
      </c>
      <c r="E72" s="3" t="s">
        <v>1956</v>
      </c>
      <c r="F72" s="3" t="s">
        <v>1957</v>
      </c>
      <c r="G72" s="3" t="s">
        <v>1958</v>
      </c>
    </row>
    <row r="73">
      <c r="A73" s="2" t="s">
        <v>887</v>
      </c>
      <c r="B73" s="2" t="s">
        <v>1</v>
      </c>
      <c r="C73" s="3" t="s">
        <v>1959</v>
      </c>
      <c r="D73" s="3" t="s">
        <v>1960</v>
      </c>
      <c r="E73" s="3" t="s">
        <v>1961</v>
      </c>
      <c r="F73" s="3" t="s">
        <v>1962</v>
      </c>
      <c r="G73" s="3" t="s">
        <v>1963</v>
      </c>
    </row>
    <row r="74">
      <c r="A74" s="2" t="s">
        <v>894</v>
      </c>
      <c r="B74" s="2" t="s">
        <v>1</v>
      </c>
      <c r="C74" s="3" t="s">
        <v>1964</v>
      </c>
      <c r="D74" s="3" t="s">
        <v>1965</v>
      </c>
      <c r="E74" s="3" t="s">
        <v>1966</v>
      </c>
      <c r="F74" s="3" t="s">
        <v>1967</v>
      </c>
      <c r="G74" s="3" t="s">
        <v>1968</v>
      </c>
    </row>
    <row r="75">
      <c r="A75" s="2" t="s">
        <v>887</v>
      </c>
      <c r="B75" s="2" t="s">
        <v>1</v>
      </c>
      <c r="C75" s="3" t="s">
        <v>1969</v>
      </c>
      <c r="D75" s="3" t="s">
        <v>1970</v>
      </c>
      <c r="E75" s="3" t="s">
        <v>1971</v>
      </c>
      <c r="F75" s="3" t="s">
        <v>1972</v>
      </c>
      <c r="G75" s="3" t="s">
        <v>1973</v>
      </c>
    </row>
    <row r="76">
      <c r="A76" s="2" t="s">
        <v>907</v>
      </c>
      <c r="B76" s="2" t="s">
        <v>1</v>
      </c>
      <c r="C76" s="3" t="s">
        <v>1974</v>
      </c>
      <c r="D76" s="3" t="s">
        <v>1975</v>
      </c>
      <c r="E76" s="3" t="s">
        <v>1976</v>
      </c>
      <c r="F76" s="3" t="s">
        <v>1977</v>
      </c>
      <c r="G76" s="3" t="s">
        <v>1978</v>
      </c>
    </row>
    <row r="77">
      <c r="A77" s="2" t="s">
        <v>914</v>
      </c>
      <c r="B77" s="2" t="s">
        <v>1</v>
      </c>
      <c r="C77" s="3" t="s">
        <v>1979</v>
      </c>
      <c r="D77" s="3" t="s">
        <v>1980</v>
      </c>
      <c r="E77" s="3" t="s">
        <v>1981</v>
      </c>
      <c r="F77" s="3" t="s">
        <v>1982</v>
      </c>
      <c r="G77" s="3" t="s">
        <v>1983</v>
      </c>
    </row>
    <row r="78">
      <c r="A78" s="2" t="s">
        <v>921</v>
      </c>
      <c r="B78" s="2" t="s">
        <v>1</v>
      </c>
      <c r="C78" s="3" t="s">
        <v>1984</v>
      </c>
      <c r="D78" s="3" t="s">
        <v>1985</v>
      </c>
      <c r="E78" s="3" t="s">
        <v>1986</v>
      </c>
      <c r="F78" s="3" t="s">
        <v>1987</v>
      </c>
      <c r="G78" s="3" t="s">
        <v>1988</v>
      </c>
    </row>
    <row r="79">
      <c r="A79" s="2" t="s">
        <v>524</v>
      </c>
      <c r="B79" s="2" t="s">
        <v>1</v>
      </c>
      <c r="C79" s="3" t="s">
        <v>1699</v>
      </c>
      <c r="D79" s="3" t="s">
        <v>1700</v>
      </c>
      <c r="E79" s="3" t="s">
        <v>1701</v>
      </c>
      <c r="F79" s="3" t="s">
        <v>1702</v>
      </c>
      <c r="G79" s="3" t="s">
        <v>1703</v>
      </c>
    </row>
    <row r="80">
      <c r="A80" s="2" t="s">
        <v>928</v>
      </c>
      <c r="B80" s="2" t="s">
        <v>1</v>
      </c>
      <c r="C80" s="3" t="s">
        <v>1989</v>
      </c>
      <c r="D80" s="3" t="s">
        <v>1990</v>
      </c>
      <c r="E80" s="3" t="s">
        <v>1991</v>
      </c>
      <c r="F80" s="3" t="s">
        <v>1992</v>
      </c>
      <c r="G80" s="3" t="s">
        <v>1993</v>
      </c>
    </row>
    <row r="81">
      <c r="A81" s="2" t="s">
        <v>935</v>
      </c>
      <c r="B81" s="2" t="s">
        <v>1</v>
      </c>
      <c r="C81" s="3" t="s">
        <v>1994</v>
      </c>
      <c r="D81" s="3" t="s">
        <v>1995</v>
      </c>
      <c r="E81" s="3" t="s">
        <v>1996</v>
      </c>
      <c r="F81" s="3" t="s">
        <v>1997</v>
      </c>
      <c r="G81" s="3" t="s">
        <v>1998</v>
      </c>
    </row>
    <row r="82">
      <c r="A82" s="2" t="s">
        <v>942</v>
      </c>
      <c r="B82" s="2" t="s">
        <v>1</v>
      </c>
      <c r="C82" s="3" t="s">
        <v>1999</v>
      </c>
      <c r="D82" s="3" t="s">
        <v>2000</v>
      </c>
      <c r="E82" s="3" t="s">
        <v>2001</v>
      </c>
      <c r="F82" s="3" t="s">
        <v>2002</v>
      </c>
      <c r="G82" s="3" t="s">
        <v>2003</v>
      </c>
    </row>
    <row r="83">
      <c r="A83" s="2" t="s">
        <v>949</v>
      </c>
      <c r="B83" s="2" t="s">
        <v>1</v>
      </c>
      <c r="C83" s="3" t="s">
        <v>2004</v>
      </c>
      <c r="D83" s="3" t="s">
        <v>2005</v>
      </c>
      <c r="E83" s="3" t="s">
        <v>2006</v>
      </c>
      <c r="F83" s="3" t="s">
        <v>2007</v>
      </c>
      <c r="G83" s="3" t="s">
        <v>2008</v>
      </c>
    </row>
    <row r="84">
      <c r="A84" s="2" t="s">
        <v>956</v>
      </c>
      <c r="B84" s="2" t="s">
        <v>1</v>
      </c>
      <c r="C84" s="3" t="s">
        <v>2009</v>
      </c>
      <c r="D84" s="3" t="s">
        <v>2010</v>
      </c>
      <c r="E84" s="3" t="s">
        <v>2011</v>
      </c>
      <c r="F84" s="3" t="s">
        <v>2012</v>
      </c>
      <c r="G84" s="3" t="s">
        <v>2013</v>
      </c>
    </row>
    <row r="85">
      <c r="A85" s="2" t="s">
        <v>963</v>
      </c>
      <c r="B85" s="2" t="s">
        <v>1</v>
      </c>
      <c r="C85" s="3" t="s">
        <v>2014</v>
      </c>
      <c r="D85" s="3" t="s">
        <v>2015</v>
      </c>
      <c r="E85" s="3" t="s">
        <v>2016</v>
      </c>
      <c r="F85" s="3" t="s">
        <v>2017</v>
      </c>
      <c r="G85" s="3" t="s">
        <v>2018</v>
      </c>
    </row>
    <row r="86">
      <c r="A86" s="2" t="s">
        <v>970</v>
      </c>
      <c r="B86" s="2" t="s">
        <v>1</v>
      </c>
      <c r="C86" s="3" t="s">
        <v>2019</v>
      </c>
      <c r="D86" s="3" t="s">
        <v>2020</v>
      </c>
      <c r="E86" s="3" t="s">
        <v>2021</v>
      </c>
      <c r="F86" s="3" t="s">
        <v>2022</v>
      </c>
      <c r="G86" s="3" t="s">
        <v>2023</v>
      </c>
    </row>
    <row r="87">
      <c r="A87" s="2" t="s">
        <v>977</v>
      </c>
      <c r="B87" s="2" t="s">
        <v>1</v>
      </c>
      <c r="C87" s="3" t="s">
        <v>2024</v>
      </c>
      <c r="D87" s="3" t="s">
        <v>2025</v>
      </c>
      <c r="E87" s="3" t="s">
        <v>2026</v>
      </c>
      <c r="F87" s="3" t="s">
        <v>2027</v>
      </c>
      <c r="G87" s="3" t="s">
        <v>2028</v>
      </c>
    </row>
    <row r="88">
      <c r="A88" s="2" t="s">
        <v>984</v>
      </c>
      <c r="B88" s="2" t="s">
        <v>1</v>
      </c>
      <c r="C88" s="3" t="s">
        <v>2029</v>
      </c>
      <c r="D88" s="3" t="s">
        <v>2030</v>
      </c>
      <c r="E88" s="3" t="s">
        <v>2031</v>
      </c>
      <c r="F88" s="3" t="s">
        <v>2032</v>
      </c>
      <c r="G88" s="3" t="s">
        <v>2033</v>
      </c>
    </row>
    <row r="89">
      <c r="A89" s="2" t="s">
        <v>991</v>
      </c>
      <c r="B89" s="2" t="s">
        <v>1</v>
      </c>
      <c r="C89" s="3" t="s">
        <v>2034</v>
      </c>
      <c r="D89" s="3" t="s">
        <v>2035</v>
      </c>
      <c r="E89" s="3" t="s">
        <v>2036</v>
      </c>
      <c r="F89" s="3" t="s">
        <v>2037</v>
      </c>
      <c r="G89" s="3" t="s">
        <v>2038</v>
      </c>
    </row>
    <row r="90">
      <c r="A90" s="2" t="s">
        <v>998</v>
      </c>
      <c r="B90" s="2" t="s">
        <v>1</v>
      </c>
      <c r="C90" s="3" t="s">
        <v>2039</v>
      </c>
      <c r="D90" s="3" t="s">
        <v>2040</v>
      </c>
      <c r="E90" s="3" t="s">
        <v>2041</v>
      </c>
      <c r="F90" s="3" t="s">
        <v>2042</v>
      </c>
      <c r="G90" s="3" t="s">
        <v>2043</v>
      </c>
    </row>
    <row r="91">
      <c r="A91" s="2" t="s">
        <v>1005</v>
      </c>
      <c r="B91" s="2" t="s">
        <v>1</v>
      </c>
      <c r="C91" s="3" t="s">
        <v>2044</v>
      </c>
      <c r="D91" s="3" t="s">
        <v>2045</v>
      </c>
      <c r="E91" s="3" t="s">
        <v>2046</v>
      </c>
      <c r="F91" s="3" t="s">
        <v>2047</v>
      </c>
      <c r="G91" s="3" t="s">
        <v>2048</v>
      </c>
    </row>
    <row r="92">
      <c r="A92" s="2" t="s">
        <v>1012</v>
      </c>
      <c r="B92" s="2" t="s">
        <v>1</v>
      </c>
      <c r="C92" s="3" t="s">
        <v>2049</v>
      </c>
      <c r="D92" s="3" t="s">
        <v>2050</v>
      </c>
      <c r="E92" s="3" t="s">
        <v>2051</v>
      </c>
      <c r="F92" s="3" t="s">
        <v>2052</v>
      </c>
      <c r="G92" s="3" t="s">
        <v>2053</v>
      </c>
    </row>
    <row r="93">
      <c r="A93" s="2" t="s">
        <v>1019</v>
      </c>
      <c r="B93" s="2" t="s">
        <v>1</v>
      </c>
      <c r="C93" s="3" t="s">
        <v>2054</v>
      </c>
      <c r="D93" s="3" t="s">
        <v>2055</v>
      </c>
      <c r="E93" s="3" t="s">
        <v>2056</v>
      </c>
      <c r="F93" s="3" t="s">
        <v>2057</v>
      </c>
      <c r="G93" s="3" t="s">
        <v>2058</v>
      </c>
    </row>
    <row r="94">
      <c r="A94" s="2" t="s">
        <v>1026</v>
      </c>
      <c r="B94" s="2" t="s">
        <v>1</v>
      </c>
      <c r="C94" s="3" t="s">
        <v>2059</v>
      </c>
      <c r="D94" s="3" t="s">
        <v>2060</v>
      </c>
      <c r="E94" s="3" t="s">
        <v>2061</v>
      </c>
      <c r="F94" s="3" t="s">
        <v>2062</v>
      </c>
      <c r="G94" s="3" t="s">
        <v>2063</v>
      </c>
    </row>
    <row r="95">
      <c r="A95" s="2" t="s">
        <v>1033</v>
      </c>
      <c r="B95" s="2" t="s">
        <v>1</v>
      </c>
      <c r="C95" s="3" t="s">
        <v>2064</v>
      </c>
      <c r="D95" s="3" t="s">
        <v>2065</v>
      </c>
      <c r="E95" s="3" t="s">
        <v>2066</v>
      </c>
      <c r="F95" s="3" t="s">
        <v>2067</v>
      </c>
      <c r="G95" s="3" t="s">
        <v>2068</v>
      </c>
    </row>
    <row r="96">
      <c r="A96" s="2" t="s">
        <v>1040</v>
      </c>
      <c r="B96" s="2" t="s">
        <v>1</v>
      </c>
      <c r="C96" s="3" t="s">
        <v>2069</v>
      </c>
      <c r="D96" s="3" t="s">
        <v>2070</v>
      </c>
      <c r="E96" s="3" t="s">
        <v>2071</v>
      </c>
      <c r="F96" s="3" t="s">
        <v>2072</v>
      </c>
      <c r="G96" s="3" t="s">
        <v>2073</v>
      </c>
    </row>
    <row r="97">
      <c r="A97" s="2" t="s">
        <v>1047</v>
      </c>
      <c r="B97" s="2" t="s">
        <v>1</v>
      </c>
      <c r="C97" s="3" t="s">
        <v>2074</v>
      </c>
      <c r="D97" s="3" t="s">
        <v>2075</v>
      </c>
      <c r="E97" s="3" t="s">
        <v>2076</v>
      </c>
      <c r="F97" s="3" t="s">
        <v>2077</v>
      </c>
      <c r="G97" s="3" t="s">
        <v>2078</v>
      </c>
    </row>
    <row r="98">
      <c r="A98" s="2" t="s">
        <v>1054</v>
      </c>
      <c r="B98" s="2" t="s">
        <v>1</v>
      </c>
      <c r="C98" s="3" t="s">
        <v>2079</v>
      </c>
      <c r="D98" s="3" t="s">
        <v>2080</v>
      </c>
      <c r="E98" s="3" t="s">
        <v>2081</v>
      </c>
      <c r="F98" s="3" t="s">
        <v>2082</v>
      </c>
      <c r="G98" s="3" t="s">
        <v>2083</v>
      </c>
    </row>
    <row r="99">
      <c r="A99" s="2" t="s">
        <v>1061</v>
      </c>
      <c r="B99" s="2" t="s">
        <v>1</v>
      </c>
      <c r="C99" s="3" t="s">
        <v>2084</v>
      </c>
      <c r="D99" s="3" t="s">
        <v>2085</v>
      </c>
      <c r="E99" s="3" t="s">
        <v>2086</v>
      </c>
      <c r="F99" s="3" t="s">
        <v>2087</v>
      </c>
      <c r="G99" s="3" t="s">
        <v>2088</v>
      </c>
    </row>
    <row r="100">
      <c r="A100" s="2" t="s">
        <v>1068</v>
      </c>
      <c r="B100" s="2" t="s">
        <v>1</v>
      </c>
      <c r="C100" s="3" t="s">
        <v>2089</v>
      </c>
      <c r="D100" s="3" t="s">
        <v>2090</v>
      </c>
      <c r="E100" s="3" t="s">
        <v>2091</v>
      </c>
      <c r="F100" s="3" t="s">
        <v>2092</v>
      </c>
      <c r="G100" s="3" t="s">
        <v>2093</v>
      </c>
    </row>
    <row r="101">
      <c r="A101" s="2" t="s">
        <v>1075</v>
      </c>
      <c r="B101" s="2" t="s">
        <v>1</v>
      </c>
      <c r="C101" s="3" t="s">
        <v>2094</v>
      </c>
      <c r="D101" s="3" t="s">
        <v>2095</v>
      </c>
      <c r="E101" s="3" t="s">
        <v>2096</v>
      </c>
      <c r="F101" s="3" t="s">
        <v>2097</v>
      </c>
      <c r="G101" s="3" t="s">
        <v>2098</v>
      </c>
    </row>
    <row r="102">
      <c r="A102" s="2" t="s">
        <v>1082</v>
      </c>
      <c r="B102" s="2" t="s">
        <v>1</v>
      </c>
      <c r="C102" s="3" t="s">
        <v>2099</v>
      </c>
      <c r="D102" s="3" t="s">
        <v>2100</v>
      </c>
      <c r="E102" s="3" t="s">
        <v>2101</v>
      </c>
      <c r="F102" s="3" t="s">
        <v>2102</v>
      </c>
      <c r="G102" s="3" t="s">
        <v>2103</v>
      </c>
    </row>
    <row r="103">
      <c r="A103" s="2" t="s">
        <v>1089</v>
      </c>
      <c r="B103" s="2" t="s">
        <v>1</v>
      </c>
      <c r="C103" s="3" t="s">
        <v>2104</v>
      </c>
      <c r="D103" s="3" t="s">
        <v>2105</v>
      </c>
      <c r="E103" s="3" t="s">
        <v>2106</v>
      </c>
      <c r="F103" s="3" t="s">
        <v>2107</v>
      </c>
      <c r="G103" s="3" t="s">
        <v>2108</v>
      </c>
    </row>
    <row r="104">
      <c r="A104" s="2" t="s">
        <v>1096</v>
      </c>
      <c r="B104" s="2" t="s">
        <v>1</v>
      </c>
      <c r="C104" s="3" t="s">
        <v>2109</v>
      </c>
      <c r="D104" s="3" t="s">
        <v>2110</v>
      </c>
      <c r="E104" s="3" t="s">
        <v>2111</v>
      </c>
      <c r="F104" s="3" t="s">
        <v>2112</v>
      </c>
      <c r="G104" s="3" t="s">
        <v>2113</v>
      </c>
    </row>
    <row r="105">
      <c r="A105" s="2" t="s">
        <v>853</v>
      </c>
      <c r="B105" s="2" t="s">
        <v>1</v>
      </c>
      <c r="C105" s="3" t="s">
        <v>2114</v>
      </c>
      <c r="D105" s="3" t="s">
        <v>2115</v>
      </c>
      <c r="E105" s="3" t="s">
        <v>2116</v>
      </c>
      <c r="F105" s="3" t="s">
        <v>2117</v>
      </c>
      <c r="G105" s="3" t="s">
        <v>2118</v>
      </c>
    </row>
    <row r="106">
      <c r="A106" s="2" t="s">
        <v>1109</v>
      </c>
      <c r="B106" s="2" t="s">
        <v>1</v>
      </c>
      <c r="C106" s="3" t="s">
        <v>2119</v>
      </c>
      <c r="D106" s="3" t="s">
        <v>2120</v>
      </c>
      <c r="E106" s="3" t="s">
        <v>2121</v>
      </c>
      <c r="F106" s="3" t="s">
        <v>2122</v>
      </c>
      <c r="G106" s="3" t="s">
        <v>2123</v>
      </c>
    </row>
    <row r="107">
      <c r="A107" s="2" t="s">
        <v>1116</v>
      </c>
      <c r="B107" s="2" t="s">
        <v>1</v>
      </c>
      <c r="C107" s="3" t="s">
        <v>2124</v>
      </c>
      <c r="D107" s="3" t="s">
        <v>2125</v>
      </c>
      <c r="E107" s="3" t="s">
        <v>2126</v>
      </c>
      <c r="F107" s="3" t="s">
        <v>2127</v>
      </c>
      <c r="G107" s="3" t="s">
        <v>2128</v>
      </c>
    </row>
    <row r="108">
      <c r="A108" s="2" t="s">
        <v>935</v>
      </c>
      <c r="B108" s="2" t="s">
        <v>1</v>
      </c>
      <c r="C108" s="3" t="s">
        <v>2129</v>
      </c>
      <c r="D108" s="3" t="s">
        <v>2130</v>
      </c>
      <c r="E108" s="3" t="s">
        <v>2131</v>
      </c>
      <c r="F108" s="3" t="s">
        <v>2132</v>
      </c>
      <c r="G108" s="3" t="s">
        <v>2133</v>
      </c>
    </row>
    <row r="109">
      <c r="A109" s="2" t="s">
        <v>1129</v>
      </c>
      <c r="B109" s="2" t="s">
        <v>1</v>
      </c>
      <c r="C109" s="3" t="s">
        <v>2134</v>
      </c>
      <c r="D109" s="3" t="s">
        <v>2135</v>
      </c>
      <c r="E109" s="3" t="s">
        <v>2136</v>
      </c>
      <c r="F109" s="3" t="s">
        <v>2137</v>
      </c>
      <c r="G109" s="3" t="s">
        <v>2138</v>
      </c>
    </row>
    <row r="110">
      <c r="A110" s="2" t="s">
        <v>1136</v>
      </c>
      <c r="B110" s="2" t="s">
        <v>1</v>
      </c>
      <c r="C110" s="3" t="s">
        <v>2139</v>
      </c>
      <c r="D110" s="3" t="s">
        <v>2140</v>
      </c>
      <c r="E110" s="3" t="s">
        <v>2141</v>
      </c>
      <c r="F110" s="3" t="s">
        <v>2142</v>
      </c>
      <c r="G110" s="3" t="s">
        <v>2143</v>
      </c>
    </row>
    <row r="111">
      <c r="A111" s="2" t="s">
        <v>1143</v>
      </c>
      <c r="B111" s="2" t="s">
        <v>1</v>
      </c>
      <c r="C111" s="3" t="s">
        <v>2144</v>
      </c>
      <c r="D111" s="3" t="s">
        <v>2145</v>
      </c>
      <c r="E111" s="3" t="s">
        <v>2146</v>
      </c>
      <c r="F111" s="3" t="s">
        <v>2147</v>
      </c>
      <c r="G111" s="3" t="s">
        <v>2148</v>
      </c>
    </row>
    <row r="112">
      <c r="A112" s="2" t="s">
        <v>1150</v>
      </c>
      <c r="B112" s="2" t="s">
        <v>1</v>
      </c>
      <c r="C112" s="3" t="s">
        <v>2149</v>
      </c>
      <c r="D112" s="3" t="s">
        <v>2150</v>
      </c>
      <c r="E112" s="3" t="s">
        <v>2151</v>
      </c>
      <c r="F112" s="3" t="s">
        <v>2152</v>
      </c>
      <c r="G112" s="3" t="s">
        <v>2153</v>
      </c>
    </row>
    <row r="113">
      <c r="A113" s="2" t="s">
        <v>1157</v>
      </c>
      <c r="B113" s="2" t="s">
        <v>1</v>
      </c>
      <c r="C113" s="3" t="s">
        <v>2154</v>
      </c>
      <c r="D113" s="3" t="s">
        <v>2155</v>
      </c>
      <c r="E113" s="3" t="s">
        <v>2156</v>
      </c>
      <c r="F113" s="3" t="s">
        <v>2157</v>
      </c>
      <c r="G113" s="3" t="s">
        <v>2158</v>
      </c>
    </row>
    <row r="114">
      <c r="A114" s="2" t="s">
        <v>1164</v>
      </c>
      <c r="B114" s="2" t="s">
        <v>1</v>
      </c>
      <c r="C114" s="3" t="s">
        <v>2159</v>
      </c>
      <c r="D114" s="3" t="s">
        <v>2160</v>
      </c>
      <c r="E114" s="3" t="s">
        <v>2161</v>
      </c>
      <c r="F114" s="3" t="s">
        <v>2162</v>
      </c>
      <c r="G114" s="3" t="s">
        <v>2163</v>
      </c>
    </row>
    <row r="115">
      <c r="A115" s="2" t="s">
        <v>1171</v>
      </c>
      <c r="B115" s="2" t="s">
        <v>1</v>
      </c>
      <c r="C115" s="3" t="s">
        <v>2164</v>
      </c>
      <c r="D115" s="3" t="s">
        <v>2165</v>
      </c>
      <c r="E115" s="3" t="s">
        <v>2166</v>
      </c>
      <c r="F115" s="3" t="s">
        <v>2167</v>
      </c>
      <c r="G115" s="3" t="s">
        <v>2168</v>
      </c>
    </row>
    <row r="116">
      <c r="A116" s="2" t="s">
        <v>1178</v>
      </c>
      <c r="B116" s="2" t="s">
        <v>1</v>
      </c>
      <c r="C116" s="3" t="s">
        <v>2169</v>
      </c>
      <c r="D116" s="3" t="s">
        <v>2170</v>
      </c>
      <c r="E116" s="3" t="s">
        <v>2171</v>
      </c>
      <c r="F116" s="3" t="s">
        <v>2172</v>
      </c>
      <c r="G116" s="3" t="s">
        <v>2173</v>
      </c>
    </row>
    <row r="117">
      <c r="A117" s="2" t="s">
        <v>1185</v>
      </c>
      <c r="B117" s="2" t="s">
        <v>1</v>
      </c>
      <c r="C117" s="3" t="s">
        <v>2174</v>
      </c>
      <c r="D117" s="3" t="s">
        <v>2175</v>
      </c>
      <c r="E117" s="3" t="s">
        <v>2176</v>
      </c>
      <c r="F117" s="3" t="s">
        <v>2177</v>
      </c>
      <c r="G117" s="3" t="s">
        <v>2178</v>
      </c>
    </row>
    <row r="118">
      <c r="A118" s="2" t="s">
        <v>1068</v>
      </c>
      <c r="B118" s="2" t="s">
        <v>1</v>
      </c>
      <c r="C118" s="3" t="s">
        <v>2179</v>
      </c>
      <c r="D118" s="3" t="s">
        <v>2180</v>
      </c>
      <c r="E118" s="3" t="s">
        <v>2181</v>
      </c>
      <c r="F118" s="3" t="s">
        <v>2182</v>
      </c>
      <c r="G118" s="3" t="s">
        <v>2183</v>
      </c>
    </row>
    <row r="119">
      <c r="A119" s="2" t="s">
        <v>853</v>
      </c>
      <c r="B119" s="2" t="s">
        <v>1</v>
      </c>
      <c r="C119" s="3" t="s">
        <v>2184</v>
      </c>
      <c r="D119" s="3" t="s">
        <v>2185</v>
      </c>
      <c r="E119" s="3" t="s">
        <v>2186</v>
      </c>
      <c r="F119" s="3" t="s">
        <v>2187</v>
      </c>
      <c r="G119" s="3" t="s">
        <v>2188</v>
      </c>
    </row>
    <row r="120">
      <c r="A120" s="2" t="s">
        <v>1204</v>
      </c>
      <c r="B120" s="2" t="s">
        <v>1</v>
      </c>
      <c r="C120" s="3" t="s">
        <v>2189</v>
      </c>
      <c r="D120" s="3" t="s">
        <v>2190</v>
      </c>
      <c r="E120" s="3" t="s">
        <v>2191</v>
      </c>
      <c r="F120" s="3" t="s">
        <v>2192</v>
      </c>
      <c r="G120" s="3" t="s">
        <v>2193</v>
      </c>
    </row>
    <row r="121">
      <c r="A121" s="2" t="s">
        <v>1211</v>
      </c>
      <c r="B121" s="2" t="s">
        <v>1</v>
      </c>
      <c r="C121" s="3" t="s">
        <v>2194</v>
      </c>
      <c r="D121" s="3" t="s">
        <v>2195</v>
      </c>
      <c r="E121" s="3" t="s">
        <v>2196</v>
      </c>
      <c r="F121" s="3" t="s">
        <v>2197</v>
      </c>
      <c r="G121" s="3" t="s">
        <v>2198</v>
      </c>
    </row>
    <row r="122">
      <c r="A122" s="2" t="s">
        <v>1218</v>
      </c>
      <c r="B122" s="2" t="s">
        <v>1</v>
      </c>
      <c r="C122" s="3" t="s">
        <v>2199</v>
      </c>
      <c r="D122" s="3" t="s">
        <v>2200</v>
      </c>
      <c r="E122" s="3" t="s">
        <v>2201</v>
      </c>
      <c r="F122" s="3" t="s">
        <v>2202</v>
      </c>
      <c r="G122" s="3" t="s">
        <v>2203</v>
      </c>
    </row>
    <row r="123">
      <c r="A123" s="2" t="s">
        <v>811</v>
      </c>
      <c r="B123" s="2" t="s">
        <v>1</v>
      </c>
      <c r="C123" s="3" t="s">
        <v>1904</v>
      </c>
      <c r="D123" s="3" t="s">
        <v>1905</v>
      </c>
      <c r="E123" s="3" t="s">
        <v>1906</v>
      </c>
      <c r="F123" s="3" t="s">
        <v>1907</v>
      </c>
      <c r="G123" s="3" t="s">
        <v>1908</v>
      </c>
    </row>
    <row r="124">
      <c r="A124" s="2" t="s">
        <v>1225</v>
      </c>
      <c r="B124" s="2" t="s">
        <v>1</v>
      </c>
      <c r="C124" s="3" t="s">
        <v>2204</v>
      </c>
      <c r="D124" s="3" t="s">
        <v>2205</v>
      </c>
      <c r="E124" s="3" t="s">
        <v>2206</v>
      </c>
      <c r="F124" s="3" t="s">
        <v>2207</v>
      </c>
      <c r="G124" s="3" t="s">
        <v>2208</v>
      </c>
    </row>
    <row r="125">
      <c r="A125" s="2" t="s">
        <v>1232</v>
      </c>
      <c r="B125" s="2" t="s">
        <v>1</v>
      </c>
      <c r="C125" s="3" t="s">
        <v>2209</v>
      </c>
      <c r="D125" s="3" t="s">
        <v>2210</v>
      </c>
      <c r="E125" s="3" t="s">
        <v>2211</v>
      </c>
      <c r="F125" s="3" t="s">
        <v>2212</v>
      </c>
      <c r="G125" s="3" t="s">
        <v>2213</v>
      </c>
    </row>
    <row r="126">
      <c r="A126" s="2" t="s">
        <v>1239</v>
      </c>
      <c r="B126" s="2" t="s">
        <v>1</v>
      </c>
      <c r="C126" s="3" t="s">
        <v>2214</v>
      </c>
      <c r="D126" s="3" t="s">
        <v>2215</v>
      </c>
      <c r="E126" s="3" t="s">
        <v>2216</v>
      </c>
      <c r="F126" s="3" t="s">
        <v>2217</v>
      </c>
      <c r="G126" s="3" t="s">
        <v>2218</v>
      </c>
    </row>
    <row r="127">
      <c r="A127" s="2" t="s">
        <v>1246</v>
      </c>
      <c r="B127" s="2" t="s">
        <v>1</v>
      </c>
      <c r="C127" s="3" t="s">
        <v>2219</v>
      </c>
      <c r="D127" s="3" t="s">
        <v>2220</v>
      </c>
      <c r="E127" s="3" t="s">
        <v>2221</v>
      </c>
      <c r="F127" s="3" t="s">
        <v>2222</v>
      </c>
      <c r="G127" s="3" t="s">
        <v>2223</v>
      </c>
    </row>
    <row r="128">
      <c r="A128" s="2" t="s">
        <v>1253</v>
      </c>
      <c r="B128" s="2" t="s">
        <v>1</v>
      </c>
      <c r="C128" s="3" t="s">
        <v>2224</v>
      </c>
      <c r="D128" s="3" t="s">
        <v>2225</v>
      </c>
      <c r="E128" s="3" t="s">
        <v>2226</v>
      </c>
      <c r="F128" s="3" t="s">
        <v>2227</v>
      </c>
      <c r="G128" s="3" t="s">
        <v>2228</v>
      </c>
    </row>
    <row r="129">
      <c r="A129" s="2" t="s">
        <v>1260</v>
      </c>
      <c r="B129" s="2" t="s">
        <v>1</v>
      </c>
      <c r="C129" s="3" t="s">
        <v>2229</v>
      </c>
      <c r="D129" s="3" t="s">
        <v>2230</v>
      </c>
      <c r="E129" s="3" t="s">
        <v>2231</v>
      </c>
      <c r="F129" s="3" t="s">
        <v>2232</v>
      </c>
      <c r="G129" s="3" t="s">
        <v>2233</v>
      </c>
    </row>
    <row r="130">
      <c r="A130" s="2" t="s">
        <v>1267</v>
      </c>
      <c r="B130" s="2" t="s">
        <v>1</v>
      </c>
      <c r="C130" s="3" t="s">
        <v>2234</v>
      </c>
      <c r="D130" s="3" t="s">
        <v>2235</v>
      </c>
      <c r="E130" s="3" t="s">
        <v>2236</v>
      </c>
      <c r="F130" s="3" t="s">
        <v>2237</v>
      </c>
      <c r="G130" s="3" t="s">
        <v>2238</v>
      </c>
    </row>
    <row r="131">
      <c r="A131" s="2" t="s">
        <v>818</v>
      </c>
      <c r="B131" s="2" t="s">
        <v>1</v>
      </c>
      <c r="C131" s="3" t="s">
        <v>1909</v>
      </c>
      <c r="D131" s="3" t="s">
        <v>1910</v>
      </c>
      <c r="E131" s="3" t="s">
        <v>1911</v>
      </c>
      <c r="F131" s="3" t="s">
        <v>1912</v>
      </c>
      <c r="G131" s="3" t="s">
        <v>1913</v>
      </c>
    </row>
    <row r="132">
      <c r="A132" s="2" t="s">
        <v>1274</v>
      </c>
      <c r="B132" s="2" t="s">
        <v>1</v>
      </c>
      <c r="C132" s="3" t="s">
        <v>2239</v>
      </c>
      <c r="D132" s="3" t="s">
        <v>2240</v>
      </c>
      <c r="E132" s="3" t="s">
        <v>2241</v>
      </c>
      <c r="F132" s="3" t="s">
        <v>2242</v>
      </c>
      <c r="G132" s="3" t="s">
        <v>2243</v>
      </c>
    </row>
    <row r="133">
      <c r="A133" s="2" t="s">
        <v>1281</v>
      </c>
      <c r="B133" s="2" t="s">
        <v>1</v>
      </c>
      <c r="C133" s="3" t="s">
        <v>2244</v>
      </c>
      <c r="D133" s="3" t="s">
        <v>2245</v>
      </c>
      <c r="E133" s="3" t="s">
        <v>2246</v>
      </c>
      <c r="F133" s="3" t="s">
        <v>2247</v>
      </c>
      <c r="G133" s="3" t="s">
        <v>2248</v>
      </c>
    </row>
    <row r="134">
      <c r="A134" s="2" t="s">
        <v>1225</v>
      </c>
      <c r="B134" s="2" t="s">
        <v>1</v>
      </c>
      <c r="C134" s="3" t="s">
        <v>2249</v>
      </c>
      <c r="D134" s="3" t="s">
        <v>2250</v>
      </c>
      <c r="E134" s="3" t="s">
        <v>2251</v>
      </c>
      <c r="F134" s="3" t="s">
        <v>2252</v>
      </c>
      <c r="G134" s="3" t="s">
        <v>2253</v>
      </c>
    </row>
    <row r="135">
      <c r="A135" s="2" t="s">
        <v>1232</v>
      </c>
      <c r="B135" s="2" t="s">
        <v>1</v>
      </c>
      <c r="C135" s="3" t="s">
        <v>2254</v>
      </c>
      <c r="D135" s="3" t="s">
        <v>2255</v>
      </c>
      <c r="E135" s="3" t="s">
        <v>2256</v>
      </c>
      <c r="F135" s="3" t="s">
        <v>2257</v>
      </c>
      <c r="G135" s="3" t="s">
        <v>2258</v>
      </c>
    </row>
    <row r="136">
      <c r="A136" s="2" t="s">
        <v>1232</v>
      </c>
      <c r="B136" s="2" t="s">
        <v>1</v>
      </c>
      <c r="C136" s="3" t="s">
        <v>2259</v>
      </c>
      <c r="D136" s="3" t="s">
        <v>2260</v>
      </c>
      <c r="E136" s="3" t="s">
        <v>2261</v>
      </c>
      <c r="F136" s="3" t="s">
        <v>2262</v>
      </c>
      <c r="G136" s="3" t="s">
        <v>2263</v>
      </c>
    </row>
    <row r="137">
      <c r="A137" s="2" t="s">
        <v>1306</v>
      </c>
      <c r="B137" s="2" t="s">
        <v>1</v>
      </c>
      <c r="C137" s="3" t="s">
        <v>2264</v>
      </c>
      <c r="D137" s="3" t="s">
        <v>2265</v>
      </c>
      <c r="E137" s="3" t="s">
        <v>2266</v>
      </c>
      <c r="F137" s="3" t="s">
        <v>2267</v>
      </c>
      <c r="G137" s="3" t="s">
        <v>2268</v>
      </c>
    </row>
    <row r="138">
      <c r="A138" s="2" t="s">
        <v>1313</v>
      </c>
      <c r="B138" s="2" t="s">
        <v>1</v>
      </c>
      <c r="C138" s="3" t="s">
        <v>2269</v>
      </c>
      <c r="D138" s="3" t="s">
        <v>2270</v>
      </c>
      <c r="E138" s="3" t="s">
        <v>2271</v>
      </c>
      <c r="F138" s="3" t="s">
        <v>2272</v>
      </c>
      <c r="G138" s="3" t="s">
        <v>2273</v>
      </c>
    </row>
    <row r="139">
      <c r="A139" s="2" t="s">
        <v>1320</v>
      </c>
      <c r="B139" s="2" t="s">
        <v>1</v>
      </c>
      <c r="C139" s="3" t="s">
        <v>2274</v>
      </c>
      <c r="D139" s="3" t="s">
        <v>2275</v>
      </c>
      <c r="E139" s="3" t="s">
        <v>2276</v>
      </c>
      <c r="F139" s="3" t="s">
        <v>2277</v>
      </c>
      <c r="G139" s="3" t="s">
        <v>2278</v>
      </c>
    </row>
    <row r="140">
      <c r="A140" s="2" t="s">
        <v>1306</v>
      </c>
      <c r="B140" s="2" t="s">
        <v>1</v>
      </c>
      <c r="C140" s="3" t="s">
        <v>2279</v>
      </c>
      <c r="D140" s="3" t="s">
        <v>2280</v>
      </c>
      <c r="E140" s="3" t="s">
        <v>2281</v>
      </c>
      <c r="F140" s="3" t="s">
        <v>2282</v>
      </c>
      <c r="G140" s="3" t="s">
        <v>2283</v>
      </c>
    </row>
    <row r="141">
      <c r="A141" s="2" t="s">
        <v>1333</v>
      </c>
      <c r="B141" s="2" t="s">
        <v>1</v>
      </c>
      <c r="C141" s="3" t="s">
        <v>2284</v>
      </c>
      <c r="D141" s="3" t="s">
        <v>2285</v>
      </c>
      <c r="E141" s="3" t="s">
        <v>2286</v>
      </c>
      <c r="F141" s="3" t="s">
        <v>2287</v>
      </c>
      <c r="G141" s="3" t="s">
        <v>2288</v>
      </c>
    </row>
    <row r="142">
      <c r="A142" s="2" t="s">
        <v>1340</v>
      </c>
      <c r="B142" s="2" t="s">
        <v>1</v>
      </c>
      <c r="C142" s="3" t="s">
        <v>2289</v>
      </c>
      <c r="D142" s="3" t="s">
        <v>2290</v>
      </c>
      <c r="E142" s="3" t="s">
        <v>2291</v>
      </c>
      <c r="F142" s="3" t="s">
        <v>2292</v>
      </c>
      <c r="G142" s="3" t="s">
        <v>2293</v>
      </c>
    </row>
    <row r="143">
      <c r="A143" s="2" t="s">
        <v>1347</v>
      </c>
      <c r="B143" s="2" t="s">
        <v>1</v>
      </c>
      <c r="C143" s="3" t="s">
        <v>2294</v>
      </c>
      <c r="D143" s="3" t="s">
        <v>2295</v>
      </c>
      <c r="E143" s="3" t="s">
        <v>2296</v>
      </c>
      <c r="F143" s="3" t="s">
        <v>2297</v>
      </c>
      <c r="G143" s="3" t="s">
        <v>2298</v>
      </c>
    </row>
    <row r="144">
      <c r="A144" s="2" t="s">
        <v>1354</v>
      </c>
      <c r="B144" s="2" t="s">
        <v>1</v>
      </c>
      <c r="C144" s="3" t="s">
        <v>2299</v>
      </c>
      <c r="D144" s="3" t="s">
        <v>2300</v>
      </c>
      <c r="E144" s="3" t="s">
        <v>2301</v>
      </c>
      <c r="F144" s="3" t="s">
        <v>2302</v>
      </c>
      <c r="G144" s="3" t="s">
        <v>2303</v>
      </c>
    </row>
    <row r="145">
      <c r="A145" s="2" t="s">
        <v>853</v>
      </c>
      <c r="B145" s="2" t="s">
        <v>1</v>
      </c>
      <c r="C145" s="3" t="s">
        <v>1934</v>
      </c>
      <c r="D145" s="3" t="s">
        <v>1935</v>
      </c>
      <c r="E145" s="3" t="s">
        <v>1936</v>
      </c>
      <c r="F145" s="3" t="s">
        <v>1937</v>
      </c>
      <c r="G145" s="3" t="s">
        <v>1938</v>
      </c>
    </row>
    <row r="146">
      <c r="A146" s="2" t="s">
        <v>1361</v>
      </c>
      <c r="B146" s="2" t="s">
        <v>1</v>
      </c>
      <c r="C146" s="3" t="s">
        <v>2304</v>
      </c>
      <c r="D146" s="3" t="s">
        <v>2305</v>
      </c>
      <c r="E146" s="3" t="s">
        <v>2306</v>
      </c>
      <c r="F146" s="3" t="s">
        <v>2307</v>
      </c>
      <c r="G146" s="3" t="s">
        <v>2308</v>
      </c>
    </row>
    <row r="147">
      <c r="A147" s="2" t="s">
        <v>1368</v>
      </c>
      <c r="B147" s="2" t="s">
        <v>1</v>
      </c>
      <c r="C147" s="3" t="s">
        <v>2309</v>
      </c>
      <c r="D147" s="3" t="s">
        <v>2310</v>
      </c>
      <c r="E147" s="3" t="s">
        <v>2311</v>
      </c>
      <c r="F147" s="3" t="s">
        <v>2312</v>
      </c>
      <c r="G147" s="3" t="s">
        <v>2313</v>
      </c>
    </row>
    <row r="148">
      <c r="A148" s="2" t="s">
        <v>1375</v>
      </c>
      <c r="B148" s="2" t="s">
        <v>1</v>
      </c>
      <c r="C148" s="3" t="s">
        <v>2314</v>
      </c>
      <c r="D148" s="3" t="s">
        <v>2315</v>
      </c>
      <c r="E148" s="3" t="s">
        <v>2316</v>
      </c>
      <c r="F148" s="3" t="s">
        <v>2317</v>
      </c>
      <c r="G148" s="3" t="s">
        <v>2318</v>
      </c>
    </row>
    <row r="149">
      <c r="A149" s="2" t="s">
        <v>1225</v>
      </c>
      <c r="B149" s="2" t="s">
        <v>1</v>
      </c>
      <c r="C149" s="3" t="s">
        <v>2319</v>
      </c>
      <c r="D149" s="3" t="s">
        <v>2320</v>
      </c>
      <c r="E149" s="3" t="s">
        <v>2321</v>
      </c>
      <c r="F149" s="3" t="s">
        <v>2322</v>
      </c>
      <c r="G149" s="3" t="s">
        <v>2323</v>
      </c>
    </row>
    <row r="150">
      <c r="A150" s="2" t="s">
        <v>1388</v>
      </c>
      <c r="B150" s="2" t="s">
        <v>1</v>
      </c>
      <c r="C150" s="3" t="s">
        <v>2324</v>
      </c>
      <c r="D150" s="3" t="s">
        <v>2325</v>
      </c>
      <c r="E150" s="3" t="s">
        <v>2326</v>
      </c>
      <c r="F150" s="3" t="s">
        <v>2327</v>
      </c>
      <c r="G150" s="3" t="s">
        <v>2328</v>
      </c>
    </row>
    <row r="151">
      <c r="A151" s="2" t="s">
        <v>1395</v>
      </c>
      <c r="B151" s="2" t="s">
        <v>1</v>
      </c>
      <c r="C151" s="3" t="s">
        <v>2329</v>
      </c>
      <c r="D151" s="3" t="s">
        <v>2330</v>
      </c>
      <c r="E151" s="3" t="s">
        <v>2331</v>
      </c>
      <c r="F151" s="3" t="s">
        <v>2332</v>
      </c>
      <c r="G151" s="3" t="s">
        <v>2333</v>
      </c>
    </row>
    <row r="152">
      <c r="A152" s="2" t="s">
        <v>1402</v>
      </c>
      <c r="B152" s="2" t="s">
        <v>1</v>
      </c>
      <c r="C152" s="3" t="s">
        <v>2334</v>
      </c>
      <c r="D152" s="3" t="s">
        <v>2335</v>
      </c>
      <c r="E152" s="3" t="s">
        <v>2336</v>
      </c>
      <c r="F152" s="3" t="s">
        <v>2337</v>
      </c>
      <c r="G152" s="3" t="s">
        <v>2338</v>
      </c>
    </row>
    <row r="153">
      <c r="A153" s="2" t="s">
        <v>1340</v>
      </c>
      <c r="B153" s="2" t="s">
        <v>1</v>
      </c>
      <c r="C153" s="3" t="s">
        <v>2339</v>
      </c>
      <c r="D153" s="3" t="s">
        <v>2340</v>
      </c>
      <c r="E153" s="3" t="s">
        <v>2341</v>
      </c>
      <c r="F153" s="3" t="s">
        <v>2342</v>
      </c>
      <c r="G153" s="3" t="s">
        <v>2343</v>
      </c>
    </row>
    <row r="154">
      <c r="A154" s="2" t="s">
        <v>1415</v>
      </c>
      <c r="B154" s="2" t="s">
        <v>1</v>
      </c>
      <c r="C154" s="3" t="s">
        <v>2344</v>
      </c>
      <c r="D154" s="3" t="s">
        <v>2345</v>
      </c>
      <c r="E154" s="3" t="s">
        <v>2346</v>
      </c>
      <c r="F154" s="3" t="s">
        <v>2347</v>
      </c>
      <c r="G154" s="3" t="s">
        <v>2348</v>
      </c>
    </row>
    <row r="155">
      <c r="A155" s="2" t="s">
        <v>1422</v>
      </c>
      <c r="B155" s="2" t="s">
        <v>1</v>
      </c>
      <c r="C155" s="3" t="s">
        <v>2349</v>
      </c>
      <c r="D155" s="3" t="s">
        <v>2350</v>
      </c>
      <c r="E155" s="3" t="s">
        <v>2351</v>
      </c>
      <c r="F155" s="3" t="s">
        <v>2352</v>
      </c>
      <c r="G155" s="3" t="s">
        <v>2353</v>
      </c>
    </row>
    <row r="156">
      <c r="A156" s="2" t="s">
        <v>1429</v>
      </c>
      <c r="B156" s="2" t="s">
        <v>1</v>
      </c>
      <c r="C156" s="3" t="s">
        <v>2354</v>
      </c>
      <c r="D156" s="3" t="s">
        <v>2355</v>
      </c>
      <c r="E156" s="3" t="s">
        <v>2356</v>
      </c>
      <c r="F156" s="3" t="s">
        <v>2357</v>
      </c>
      <c r="G156" s="3" t="s">
        <v>2358</v>
      </c>
    </row>
    <row r="157">
      <c r="A157" s="2" t="s">
        <v>1436</v>
      </c>
      <c r="B157" s="2" t="s">
        <v>1</v>
      </c>
      <c r="C157" s="3" t="s">
        <v>2359</v>
      </c>
      <c r="D157" s="3" t="s">
        <v>2360</v>
      </c>
      <c r="E157" s="3" t="s">
        <v>2361</v>
      </c>
      <c r="F157" s="3" t="s">
        <v>2362</v>
      </c>
      <c r="G157" s="3" t="s">
        <v>2363</v>
      </c>
    </row>
    <row r="158">
      <c r="A158" s="2" t="s">
        <v>1443</v>
      </c>
      <c r="B158" s="2" t="s">
        <v>1</v>
      </c>
      <c r="C158" s="3" t="s">
        <v>2364</v>
      </c>
      <c r="D158" s="3" t="s">
        <v>2365</v>
      </c>
      <c r="E158" s="3" t="s">
        <v>2366</v>
      </c>
      <c r="F158" s="3" t="s">
        <v>2367</v>
      </c>
      <c r="G158" s="3" t="s">
        <v>2368</v>
      </c>
    </row>
    <row r="159">
      <c r="A159" s="2" t="s">
        <v>1450</v>
      </c>
      <c r="B159" s="2" t="s">
        <v>1</v>
      </c>
      <c r="C159" s="3" t="s">
        <v>2369</v>
      </c>
      <c r="D159" s="3" t="s">
        <v>2370</v>
      </c>
      <c r="E159" s="3" t="s">
        <v>2371</v>
      </c>
      <c r="F159" s="3" t="s">
        <v>2372</v>
      </c>
      <c r="G159" s="3" t="s">
        <v>2373</v>
      </c>
    </row>
    <row r="160">
      <c r="A160" s="2" t="s">
        <v>1457</v>
      </c>
      <c r="B160" s="2" t="s">
        <v>1</v>
      </c>
      <c r="C160" s="3" t="s">
        <v>2374</v>
      </c>
      <c r="D160" s="3" t="s">
        <v>2375</v>
      </c>
      <c r="E160" s="3" t="s">
        <v>2376</v>
      </c>
      <c r="F160" s="3" t="s">
        <v>2377</v>
      </c>
      <c r="G160" s="3" t="s">
        <v>2378</v>
      </c>
    </row>
    <row r="161">
      <c r="A161" s="2" t="s">
        <v>1464</v>
      </c>
      <c r="B161" s="2" t="s">
        <v>1</v>
      </c>
      <c r="C161" s="3" t="s">
        <v>2379</v>
      </c>
      <c r="D161" s="3" t="s">
        <v>2380</v>
      </c>
      <c r="E161" s="3" t="s">
        <v>2381</v>
      </c>
      <c r="F161" s="3" t="s">
        <v>2382</v>
      </c>
      <c r="G161" s="3" t="s">
        <v>2383</v>
      </c>
    </row>
    <row r="162">
      <c r="A162" s="2" t="s">
        <v>1457</v>
      </c>
      <c r="B162" s="2" t="s">
        <v>1</v>
      </c>
      <c r="C162" s="3" t="s">
        <v>2384</v>
      </c>
      <c r="D162" s="3" t="s">
        <v>2385</v>
      </c>
      <c r="E162" s="3" t="s">
        <v>2386</v>
      </c>
      <c r="F162" s="3" t="s">
        <v>2387</v>
      </c>
      <c r="G162" s="3" t="s">
        <v>2388</v>
      </c>
    </row>
    <row r="163">
      <c r="A163" s="2" t="s">
        <v>1477</v>
      </c>
      <c r="B163" s="2" t="s">
        <v>1</v>
      </c>
      <c r="C163" s="3" t="s">
        <v>2389</v>
      </c>
      <c r="D163" s="3" t="s">
        <v>2390</v>
      </c>
      <c r="E163" s="3" t="s">
        <v>2391</v>
      </c>
      <c r="F163" s="3" t="s">
        <v>2392</v>
      </c>
      <c r="G163" s="3" t="s">
        <v>2393</v>
      </c>
    </row>
    <row r="164">
      <c r="A164" s="2" t="s">
        <v>1457</v>
      </c>
      <c r="B164" s="2" t="s">
        <v>1</v>
      </c>
      <c r="C164" s="3" t="s">
        <v>2394</v>
      </c>
      <c r="D164" s="3" t="s">
        <v>2395</v>
      </c>
      <c r="E164" s="3" t="s">
        <v>2396</v>
      </c>
      <c r="F164" s="3" t="s">
        <v>2397</v>
      </c>
      <c r="G164" s="3" t="s">
        <v>2398</v>
      </c>
    </row>
    <row r="165">
      <c r="A165" s="2" t="s">
        <v>1490</v>
      </c>
      <c r="B165" s="2" t="s">
        <v>1</v>
      </c>
      <c r="C165" s="3" t="s">
        <v>2399</v>
      </c>
      <c r="D165" s="3" t="s">
        <v>2400</v>
      </c>
      <c r="E165" s="3" t="s">
        <v>2401</v>
      </c>
      <c r="F165" s="3" t="s">
        <v>2402</v>
      </c>
      <c r="G165" s="3" t="s">
        <v>2403</v>
      </c>
    </row>
    <row r="166">
      <c r="A166" s="2" t="s">
        <v>1497</v>
      </c>
      <c r="B166" s="2" t="s">
        <v>1</v>
      </c>
      <c r="C166" s="3" t="s">
        <v>2404</v>
      </c>
      <c r="D166" s="3" t="s">
        <v>2405</v>
      </c>
      <c r="E166" s="3" t="s">
        <v>2406</v>
      </c>
      <c r="F166" s="3" t="s">
        <v>2407</v>
      </c>
      <c r="G166" s="3" t="s">
        <v>2408</v>
      </c>
    </row>
    <row r="167">
      <c r="A167" s="2" t="s">
        <v>1436</v>
      </c>
      <c r="B167" s="2" t="s">
        <v>1</v>
      </c>
      <c r="C167" s="3" t="s">
        <v>2409</v>
      </c>
      <c r="D167" s="3" t="s">
        <v>2410</v>
      </c>
      <c r="E167" s="3" t="s">
        <v>2411</v>
      </c>
      <c r="F167" s="3" t="s">
        <v>2412</v>
      </c>
      <c r="G167" s="3" t="s">
        <v>2413</v>
      </c>
    </row>
    <row r="168">
      <c r="A168" s="2" t="s">
        <v>1422</v>
      </c>
      <c r="B168" s="2" t="s">
        <v>1</v>
      </c>
      <c r="C168" s="3" t="s">
        <v>2414</v>
      </c>
      <c r="D168" s="3" t="s">
        <v>2415</v>
      </c>
      <c r="E168" s="3" t="s">
        <v>2416</v>
      </c>
      <c r="F168" s="3" t="s">
        <v>2417</v>
      </c>
      <c r="G168" s="3" t="s">
        <v>2418</v>
      </c>
    </row>
    <row r="169">
      <c r="A169" s="2" t="s">
        <v>1516</v>
      </c>
      <c r="B169" s="2" t="s">
        <v>1</v>
      </c>
      <c r="C169" s="3" t="s">
        <v>2419</v>
      </c>
      <c r="D169" s="3" t="s">
        <v>2420</v>
      </c>
      <c r="E169" s="3" t="s">
        <v>2421</v>
      </c>
      <c r="F169" s="3" t="s">
        <v>2422</v>
      </c>
      <c r="G169" s="3" t="s">
        <v>2423</v>
      </c>
    </row>
    <row r="170">
      <c r="A170" s="2" t="s">
        <v>1457</v>
      </c>
      <c r="B170" s="2" t="s">
        <v>1</v>
      </c>
      <c r="C170" s="3" t="s">
        <v>2424</v>
      </c>
      <c r="D170" s="3" t="s">
        <v>2425</v>
      </c>
      <c r="E170" s="3" t="s">
        <v>2426</v>
      </c>
      <c r="F170" s="3" t="s">
        <v>2427</v>
      </c>
      <c r="G170" s="3" t="s">
        <v>2428</v>
      </c>
    </row>
    <row r="171">
      <c r="A171" s="2" t="s">
        <v>1340</v>
      </c>
      <c r="B171" s="2" t="s">
        <v>1</v>
      </c>
      <c r="C171" s="3" t="s">
        <v>2429</v>
      </c>
      <c r="D171" s="3" t="s">
        <v>2430</v>
      </c>
      <c r="E171" s="3" t="s">
        <v>2431</v>
      </c>
      <c r="F171" s="3" t="s">
        <v>2432</v>
      </c>
      <c r="G171" s="3" t="s">
        <v>2433</v>
      </c>
    </row>
    <row r="172">
      <c r="A172" s="2" t="s">
        <v>1535</v>
      </c>
      <c r="B172" s="2" t="s">
        <v>1</v>
      </c>
      <c r="C172" s="3" t="s">
        <v>2434</v>
      </c>
      <c r="D172" s="3" t="s">
        <v>2435</v>
      </c>
      <c r="E172" s="3" t="s">
        <v>2436</v>
      </c>
      <c r="F172" s="3" t="s">
        <v>2437</v>
      </c>
      <c r="G172" s="3" t="s">
        <v>2438</v>
      </c>
    </row>
    <row r="173">
      <c r="A173" s="2" t="s">
        <v>1542</v>
      </c>
      <c r="B173" s="2" t="s">
        <v>1</v>
      </c>
      <c r="C173" s="3" t="s">
        <v>2439</v>
      </c>
      <c r="D173" s="3" t="s">
        <v>2440</v>
      </c>
      <c r="E173" s="3" t="s">
        <v>2441</v>
      </c>
      <c r="F173" s="3" t="s">
        <v>2442</v>
      </c>
      <c r="G173" s="3" t="s">
        <v>2443</v>
      </c>
    </row>
    <row r="174">
      <c r="A174" s="2" t="s">
        <v>1549</v>
      </c>
      <c r="B174" s="2" t="s">
        <v>1</v>
      </c>
      <c r="C174" s="3" t="s">
        <v>2444</v>
      </c>
      <c r="D174" s="3" t="s">
        <v>2445</v>
      </c>
      <c r="E174" s="3" t="s">
        <v>2446</v>
      </c>
      <c r="F174" s="3" t="s">
        <v>2447</v>
      </c>
      <c r="G174" s="3" t="s">
        <v>2448</v>
      </c>
    </row>
    <row r="175">
      <c r="A175" s="2" t="s">
        <v>1556</v>
      </c>
      <c r="B175" s="2" t="s">
        <v>1</v>
      </c>
      <c r="C175" s="3" t="s">
        <v>2449</v>
      </c>
      <c r="D175" s="3" t="s">
        <v>2450</v>
      </c>
      <c r="E175" s="3" t="s">
        <v>2451</v>
      </c>
      <c r="F175" s="3" t="s">
        <v>2452</v>
      </c>
      <c r="G175" s="3" t="s">
        <v>2453</v>
      </c>
    </row>
    <row r="176">
      <c r="A176" s="2" t="s">
        <v>1563</v>
      </c>
      <c r="B176" s="2" t="s">
        <v>1</v>
      </c>
      <c r="C176" s="3" t="s">
        <v>2454</v>
      </c>
      <c r="D176" s="3" t="s">
        <v>2455</v>
      </c>
      <c r="E176" s="3" t="s">
        <v>2456</v>
      </c>
      <c r="F176" s="3" t="s">
        <v>2457</v>
      </c>
      <c r="G176" s="3" t="s">
        <v>2458</v>
      </c>
    </row>
    <row r="177">
      <c r="A177" s="2" t="s">
        <v>1570</v>
      </c>
      <c r="B177" s="2" t="s">
        <v>1</v>
      </c>
      <c r="C177" s="3" t="s">
        <v>2459</v>
      </c>
      <c r="D177" s="3" t="s">
        <v>2460</v>
      </c>
      <c r="E177" s="3" t="s">
        <v>2461</v>
      </c>
      <c r="F177" s="3" t="s">
        <v>2462</v>
      </c>
      <c r="G177" s="3" t="s">
        <v>2463</v>
      </c>
    </row>
    <row r="178">
      <c r="A178" s="2" t="s">
        <v>1422</v>
      </c>
      <c r="B178" s="2" t="s">
        <v>1</v>
      </c>
      <c r="C178" s="3" t="s">
        <v>2464</v>
      </c>
      <c r="D178" s="3" t="s">
        <v>2465</v>
      </c>
      <c r="E178" s="3" t="s">
        <v>2466</v>
      </c>
      <c r="F178" s="3" t="s">
        <v>2467</v>
      </c>
      <c r="G178" s="3" t="s">
        <v>2468</v>
      </c>
    </row>
    <row r="179">
      <c r="A179" s="2" t="s">
        <v>1583</v>
      </c>
      <c r="B179" s="2" t="s">
        <v>1</v>
      </c>
      <c r="C179" s="3" t="s">
        <v>2469</v>
      </c>
      <c r="D179" s="3" t="s">
        <v>2470</v>
      </c>
      <c r="E179" s="3" t="s">
        <v>2471</v>
      </c>
      <c r="F179" s="3" t="s">
        <v>2472</v>
      </c>
      <c r="G179" s="3" t="s">
        <v>2473</v>
      </c>
    </row>
    <row r="180">
      <c r="A180" s="2" t="s">
        <v>1590</v>
      </c>
      <c r="B180" s="2" t="s">
        <v>1</v>
      </c>
      <c r="C180" s="3" t="s">
        <v>2474</v>
      </c>
      <c r="D180" s="3" t="s">
        <v>2475</v>
      </c>
      <c r="E180" s="3" t="s">
        <v>2476</v>
      </c>
      <c r="F180" s="3" t="s">
        <v>2477</v>
      </c>
      <c r="G180" s="3" t="s">
        <v>2478</v>
      </c>
    </row>
    <row r="181">
      <c r="A181" s="2" t="s">
        <v>1597</v>
      </c>
      <c r="B181" s="2" t="s">
        <v>1</v>
      </c>
      <c r="C181" s="3" t="s">
        <v>2479</v>
      </c>
      <c r="D181" s="3" t="s">
        <v>2480</v>
      </c>
      <c r="E181" s="3" t="s">
        <v>2481</v>
      </c>
      <c r="F181" s="3" t="s">
        <v>2482</v>
      </c>
      <c r="G181" s="3" t="s">
        <v>2483</v>
      </c>
    </row>
  </sheetData>
  <hyperlinks>
    <hyperlink r:id="rId1" ref="C2"/>
    <hyperlink r:id="rId2" ref="D2"/>
    <hyperlink r:id="rId3" ref="E2"/>
    <hyperlink r:id="rId4" ref="F2"/>
    <hyperlink r:id="rId5" ref="G2"/>
    <hyperlink r:id="rId6" ref="C3"/>
    <hyperlink r:id="rId7" ref="D3"/>
    <hyperlink r:id="rId8" ref="E3"/>
    <hyperlink r:id="rId9" ref="F3"/>
    <hyperlink r:id="rId10" ref="G3"/>
    <hyperlink r:id="rId11" ref="C4"/>
    <hyperlink r:id="rId12" ref="D4"/>
    <hyperlink r:id="rId13" ref="E4"/>
    <hyperlink r:id="rId14" ref="F4"/>
    <hyperlink r:id="rId15" ref="G4"/>
    <hyperlink r:id="rId16" ref="C5"/>
    <hyperlink r:id="rId17" ref="D5"/>
    <hyperlink r:id="rId18" ref="E5"/>
    <hyperlink r:id="rId19" ref="F5"/>
    <hyperlink r:id="rId20" ref="G5"/>
    <hyperlink r:id="rId21" ref="C6"/>
    <hyperlink r:id="rId22" ref="D6"/>
    <hyperlink r:id="rId23" ref="E6"/>
    <hyperlink r:id="rId24" ref="F6"/>
    <hyperlink r:id="rId25" ref="G6"/>
    <hyperlink r:id="rId26" ref="C7"/>
    <hyperlink r:id="rId27" ref="D7"/>
    <hyperlink r:id="rId28" ref="E7"/>
    <hyperlink r:id="rId29" ref="F7"/>
    <hyperlink r:id="rId30" ref="G7"/>
    <hyperlink r:id="rId31" ref="C8"/>
    <hyperlink r:id="rId32" ref="D8"/>
    <hyperlink r:id="rId33" ref="E8"/>
    <hyperlink r:id="rId34" ref="F8"/>
    <hyperlink r:id="rId35" ref="G8"/>
    <hyperlink r:id="rId36" ref="C9"/>
    <hyperlink r:id="rId37" ref="D9"/>
    <hyperlink r:id="rId38" ref="E9"/>
    <hyperlink r:id="rId39" ref="F9"/>
    <hyperlink r:id="rId40" ref="G9"/>
    <hyperlink r:id="rId41" ref="C10"/>
    <hyperlink r:id="rId42" ref="D10"/>
    <hyperlink r:id="rId43" ref="E10"/>
    <hyperlink r:id="rId44" ref="F10"/>
    <hyperlink r:id="rId45" ref="G10"/>
    <hyperlink r:id="rId46" ref="C11"/>
    <hyperlink r:id="rId47" ref="D11"/>
    <hyperlink r:id="rId48" ref="E11"/>
    <hyperlink r:id="rId49" ref="F11"/>
    <hyperlink r:id="rId50" ref="G11"/>
    <hyperlink r:id="rId51" ref="C12"/>
    <hyperlink r:id="rId52" ref="D12"/>
    <hyperlink r:id="rId53" ref="E12"/>
    <hyperlink r:id="rId54" ref="F12"/>
    <hyperlink r:id="rId55" ref="G12"/>
    <hyperlink r:id="rId56" ref="C13"/>
    <hyperlink r:id="rId57" ref="D13"/>
    <hyperlink r:id="rId58" ref="E13"/>
    <hyperlink r:id="rId59" ref="F13"/>
    <hyperlink r:id="rId60" ref="G13"/>
    <hyperlink r:id="rId61" ref="C14"/>
    <hyperlink r:id="rId62" ref="D14"/>
    <hyperlink r:id="rId63" ref="E14"/>
    <hyperlink r:id="rId64" ref="F14"/>
    <hyperlink r:id="rId65" ref="G14"/>
    <hyperlink r:id="rId66" ref="C15"/>
    <hyperlink r:id="rId67" ref="D15"/>
    <hyperlink r:id="rId68" ref="E15"/>
    <hyperlink r:id="rId69" ref="F15"/>
    <hyperlink r:id="rId70" ref="G15"/>
    <hyperlink r:id="rId71" ref="C16"/>
    <hyperlink r:id="rId72" ref="D16"/>
    <hyperlink r:id="rId73" ref="E16"/>
    <hyperlink r:id="rId74" ref="F16"/>
    <hyperlink r:id="rId75" ref="G16"/>
    <hyperlink r:id="rId76" ref="C17"/>
    <hyperlink r:id="rId77" ref="D17"/>
    <hyperlink r:id="rId78" ref="E17"/>
    <hyperlink r:id="rId79" ref="F17"/>
    <hyperlink r:id="rId80" ref="G17"/>
    <hyperlink r:id="rId81" ref="C18"/>
    <hyperlink r:id="rId82" ref="D18"/>
    <hyperlink r:id="rId83" ref="E18"/>
    <hyperlink r:id="rId84" ref="F18"/>
    <hyperlink r:id="rId85" ref="G18"/>
    <hyperlink r:id="rId86" ref="C19"/>
    <hyperlink r:id="rId87" ref="D19"/>
    <hyperlink r:id="rId88" ref="E19"/>
    <hyperlink r:id="rId89" ref="F19"/>
    <hyperlink r:id="rId90" ref="G19"/>
    <hyperlink r:id="rId91" ref="C20"/>
    <hyperlink r:id="rId92" ref="D20"/>
    <hyperlink r:id="rId93" ref="E20"/>
    <hyperlink r:id="rId94" ref="F20"/>
    <hyperlink r:id="rId95" ref="G20"/>
    <hyperlink r:id="rId96" ref="C21"/>
    <hyperlink r:id="rId97" ref="D21"/>
    <hyperlink r:id="rId98" ref="E21"/>
    <hyperlink r:id="rId99" ref="F21"/>
    <hyperlink r:id="rId100" ref="G21"/>
    <hyperlink r:id="rId101" ref="C22"/>
    <hyperlink r:id="rId102" ref="D22"/>
    <hyperlink r:id="rId103" ref="E22"/>
    <hyperlink r:id="rId104" ref="F22"/>
    <hyperlink r:id="rId105" ref="G22"/>
    <hyperlink r:id="rId106" ref="C23"/>
    <hyperlink r:id="rId107" ref="D23"/>
    <hyperlink r:id="rId108" ref="E23"/>
    <hyperlink r:id="rId109" ref="F23"/>
    <hyperlink r:id="rId110" ref="G23"/>
    <hyperlink r:id="rId111" ref="C24"/>
    <hyperlink r:id="rId112" ref="D24"/>
    <hyperlink r:id="rId113" ref="E24"/>
    <hyperlink r:id="rId114" ref="F24"/>
    <hyperlink r:id="rId115" ref="G24"/>
    <hyperlink r:id="rId116" ref="C25"/>
    <hyperlink r:id="rId117" ref="D25"/>
    <hyperlink r:id="rId118" ref="E25"/>
    <hyperlink r:id="rId119" ref="F25"/>
    <hyperlink r:id="rId120" ref="G25"/>
    <hyperlink r:id="rId121" ref="C26"/>
    <hyperlink r:id="rId122" ref="D26"/>
    <hyperlink r:id="rId123" ref="E26"/>
    <hyperlink r:id="rId124" ref="F26"/>
    <hyperlink r:id="rId125" ref="G26"/>
    <hyperlink r:id="rId126" ref="C27"/>
    <hyperlink r:id="rId127" ref="D27"/>
    <hyperlink r:id="rId128" ref="E27"/>
    <hyperlink r:id="rId129" ref="F27"/>
    <hyperlink r:id="rId130" ref="G27"/>
    <hyperlink r:id="rId131" ref="C28"/>
    <hyperlink r:id="rId132" ref="D28"/>
    <hyperlink r:id="rId133" ref="E28"/>
    <hyperlink r:id="rId134" ref="F28"/>
    <hyperlink r:id="rId135" ref="G28"/>
    <hyperlink r:id="rId136" ref="C29"/>
    <hyperlink r:id="rId137" ref="D29"/>
    <hyperlink r:id="rId138" ref="E29"/>
    <hyperlink r:id="rId139" ref="F29"/>
    <hyperlink r:id="rId140" ref="G29"/>
    <hyperlink r:id="rId141" ref="C30"/>
    <hyperlink r:id="rId142" ref="D30"/>
    <hyperlink r:id="rId143" ref="E30"/>
    <hyperlink r:id="rId144" ref="F30"/>
    <hyperlink r:id="rId145" ref="G30"/>
    <hyperlink r:id="rId146" ref="C31"/>
    <hyperlink r:id="rId147" ref="D31"/>
    <hyperlink r:id="rId148" ref="E31"/>
    <hyperlink r:id="rId149" ref="F31"/>
    <hyperlink r:id="rId150" ref="G31"/>
    <hyperlink r:id="rId151" ref="C32"/>
    <hyperlink r:id="rId152" ref="D32"/>
    <hyperlink r:id="rId153" ref="E32"/>
    <hyperlink r:id="rId154" ref="F32"/>
    <hyperlink r:id="rId155" ref="G32"/>
    <hyperlink r:id="rId156" ref="C33"/>
    <hyperlink r:id="rId157" ref="D33"/>
    <hyperlink r:id="rId158" ref="E33"/>
    <hyperlink r:id="rId159" ref="F33"/>
    <hyperlink r:id="rId160" ref="G33"/>
    <hyperlink r:id="rId161" ref="C34"/>
    <hyperlink r:id="rId162" ref="D34"/>
    <hyperlink r:id="rId163" ref="E34"/>
    <hyperlink r:id="rId164" ref="F34"/>
    <hyperlink r:id="rId165" ref="G34"/>
    <hyperlink r:id="rId166" ref="C35"/>
    <hyperlink r:id="rId167" ref="D35"/>
    <hyperlink r:id="rId168" ref="E35"/>
    <hyperlink r:id="rId169" ref="F35"/>
    <hyperlink r:id="rId170" ref="G35"/>
    <hyperlink r:id="rId171" ref="C36"/>
    <hyperlink r:id="rId172" ref="D36"/>
    <hyperlink r:id="rId173" ref="E36"/>
    <hyperlink r:id="rId174" ref="F36"/>
    <hyperlink r:id="rId175" ref="G36"/>
    <hyperlink r:id="rId176" ref="C37"/>
    <hyperlink r:id="rId177" ref="D37"/>
    <hyperlink r:id="rId178" ref="E37"/>
    <hyperlink r:id="rId179" ref="F37"/>
    <hyperlink r:id="rId180" ref="G37"/>
    <hyperlink r:id="rId181" ref="C38"/>
    <hyperlink r:id="rId182" ref="D38"/>
    <hyperlink r:id="rId183" ref="E38"/>
    <hyperlink r:id="rId184" ref="F38"/>
    <hyperlink r:id="rId185" ref="G38"/>
    <hyperlink r:id="rId186" ref="C39"/>
    <hyperlink r:id="rId187" ref="D39"/>
    <hyperlink r:id="rId188" ref="E39"/>
    <hyperlink r:id="rId189" ref="F39"/>
    <hyperlink r:id="rId190" ref="G39"/>
    <hyperlink r:id="rId191" ref="C40"/>
    <hyperlink r:id="rId192" ref="D40"/>
    <hyperlink r:id="rId193" ref="E40"/>
    <hyperlink r:id="rId194" ref="F40"/>
    <hyperlink r:id="rId195" ref="G40"/>
    <hyperlink r:id="rId196" ref="C41"/>
    <hyperlink r:id="rId197" ref="D41"/>
    <hyperlink r:id="rId198" ref="E41"/>
    <hyperlink r:id="rId199" ref="F41"/>
    <hyperlink r:id="rId200" ref="G41"/>
    <hyperlink r:id="rId201" ref="C42"/>
    <hyperlink r:id="rId202" ref="D42"/>
    <hyperlink r:id="rId203" ref="E42"/>
    <hyperlink r:id="rId204" ref="F42"/>
    <hyperlink r:id="rId205" ref="G42"/>
    <hyperlink r:id="rId206" ref="C43"/>
    <hyperlink r:id="rId207" ref="D43"/>
    <hyperlink r:id="rId208" ref="E43"/>
    <hyperlink r:id="rId209" ref="F43"/>
    <hyperlink r:id="rId210" ref="G43"/>
    <hyperlink r:id="rId211" ref="C44"/>
    <hyperlink r:id="rId212" ref="D44"/>
    <hyperlink r:id="rId213" ref="E44"/>
    <hyperlink r:id="rId214" ref="F44"/>
    <hyperlink r:id="rId215" ref="G44"/>
    <hyperlink r:id="rId216" ref="C45"/>
    <hyperlink r:id="rId217" ref="D45"/>
    <hyperlink r:id="rId218" ref="E45"/>
    <hyperlink r:id="rId219" ref="F45"/>
    <hyperlink r:id="rId220" ref="G45"/>
    <hyperlink r:id="rId221" ref="C46"/>
    <hyperlink r:id="rId222" ref="D46"/>
    <hyperlink r:id="rId223" ref="E46"/>
    <hyperlink r:id="rId224" ref="F46"/>
    <hyperlink r:id="rId225" ref="G46"/>
    <hyperlink r:id="rId226" ref="C47"/>
    <hyperlink r:id="rId227" ref="D47"/>
    <hyperlink r:id="rId228" ref="E47"/>
    <hyperlink r:id="rId229" ref="F47"/>
    <hyperlink r:id="rId230" ref="G47"/>
    <hyperlink r:id="rId231" ref="C48"/>
    <hyperlink r:id="rId232" ref="D48"/>
    <hyperlink r:id="rId233" ref="E48"/>
    <hyperlink r:id="rId234" ref="F48"/>
    <hyperlink r:id="rId235" ref="G48"/>
    <hyperlink r:id="rId236" ref="C49"/>
    <hyperlink r:id="rId237" ref="D49"/>
    <hyperlink r:id="rId238" ref="E49"/>
    <hyperlink r:id="rId239" ref="F49"/>
    <hyperlink r:id="rId240" ref="G49"/>
    <hyperlink r:id="rId241" ref="C50"/>
    <hyperlink r:id="rId242" ref="D50"/>
    <hyperlink r:id="rId243" ref="E50"/>
    <hyperlink r:id="rId244" ref="F50"/>
    <hyperlink r:id="rId245" ref="G50"/>
    <hyperlink r:id="rId246" ref="C51"/>
    <hyperlink r:id="rId247" ref="D51"/>
    <hyperlink r:id="rId248" ref="E51"/>
    <hyperlink r:id="rId249" ref="F51"/>
    <hyperlink r:id="rId250" ref="G51"/>
    <hyperlink r:id="rId251" ref="C52"/>
    <hyperlink r:id="rId252" ref="D52"/>
    <hyperlink r:id="rId253" ref="E52"/>
    <hyperlink r:id="rId254" ref="F52"/>
    <hyperlink r:id="rId255" ref="G52"/>
    <hyperlink r:id="rId256" ref="C53"/>
    <hyperlink r:id="rId257" ref="D53"/>
    <hyperlink r:id="rId258" ref="E53"/>
    <hyperlink r:id="rId259" ref="F53"/>
    <hyperlink r:id="rId260" ref="G53"/>
    <hyperlink r:id="rId261" ref="C54"/>
    <hyperlink r:id="rId262" ref="D54"/>
    <hyperlink r:id="rId263" ref="E54"/>
    <hyperlink r:id="rId264" ref="F54"/>
    <hyperlink r:id="rId265" ref="G54"/>
    <hyperlink r:id="rId266" ref="C55"/>
    <hyperlink r:id="rId267" ref="D55"/>
    <hyperlink r:id="rId268" ref="E55"/>
    <hyperlink r:id="rId269" ref="F55"/>
    <hyperlink r:id="rId270" ref="G55"/>
    <hyperlink r:id="rId271" ref="C56"/>
    <hyperlink r:id="rId272" ref="D56"/>
    <hyperlink r:id="rId273" ref="E56"/>
    <hyperlink r:id="rId274" ref="F56"/>
    <hyperlink r:id="rId275" ref="G56"/>
    <hyperlink r:id="rId276" ref="C57"/>
    <hyperlink r:id="rId277" ref="D57"/>
    <hyperlink r:id="rId278" ref="E57"/>
    <hyperlink r:id="rId279" ref="F57"/>
    <hyperlink r:id="rId280" ref="G57"/>
    <hyperlink r:id="rId281" ref="C58"/>
    <hyperlink r:id="rId282" ref="D58"/>
    <hyperlink r:id="rId283" ref="E58"/>
    <hyperlink r:id="rId284" ref="F58"/>
    <hyperlink r:id="rId285" ref="G58"/>
    <hyperlink r:id="rId286" ref="C59"/>
    <hyperlink r:id="rId287" ref="D59"/>
    <hyperlink r:id="rId288" ref="E59"/>
    <hyperlink r:id="rId289" ref="F59"/>
    <hyperlink r:id="rId290" ref="G59"/>
    <hyperlink r:id="rId291" ref="C60"/>
    <hyperlink r:id="rId292" ref="D60"/>
    <hyperlink r:id="rId293" ref="E60"/>
    <hyperlink r:id="rId294" ref="F60"/>
    <hyperlink r:id="rId295" ref="G60"/>
    <hyperlink r:id="rId296" ref="C61"/>
    <hyperlink r:id="rId297" ref="D61"/>
    <hyperlink r:id="rId298" ref="E61"/>
    <hyperlink r:id="rId299" ref="F61"/>
    <hyperlink r:id="rId300" ref="G61"/>
    <hyperlink r:id="rId301" ref="C62"/>
    <hyperlink r:id="rId302" ref="D62"/>
    <hyperlink r:id="rId303" ref="E62"/>
    <hyperlink r:id="rId304" ref="F62"/>
    <hyperlink r:id="rId305" ref="G62"/>
    <hyperlink r:id="rId306" ref="C63"/>
    <hyperlink r:id="rId307" ref="D63"/>
    <hyperlink r:id="rId308" ref="E63"/>
    <hyperlink r:id="rId309" ref="F63"/>
    <hyperlink r:id="rId310" ref="G63"/>
    <hyperlink r:id="rId311" ref="C64"/>
    <hyperlink r:id="rId312" ref="D64"/>
    <hyperlink r:id="rId313" ref="E64"/>
    <hyperlink r:id="rId314" ref="F64"/>
    <hyperlink r:id="rId315" ref="G64"/>
    <hyperlink r:id="rId316" ref="C65"/>
    <hyperlink r:id="rId317" ref="D65"/>
    <hyperlink r:id="rId318" ref="E65"/>
    <hyperlink r:id="rId319" ref="F65"/>
    <hyperlink r:id="rId320" ref="G65"/>
    <hyperlink r:id="rId321" ref="C66"/>
    <hyperlink r:id="rId322" ref="D66"/>
    <hyperlink r:id="rId323" ref="E66"/>
    <hyperlink r:id="rId324" ref="F66"/>
    <hyperlink r:id="rId325" ref="G66"/>
    <hyperlink r:id="rId326" ref="C67"/>
    <hyperlink r:id="rId327" ref="D67"/>
    <hyperlink r:id="rId328" ref="E67"/>
    <hyperlink r:id="rId329" ref="F67"/>
    <hyperlink r:id="rId330" ref="G67"/>
    <hyperlink r:id="rId331" ref="C68"/>
    <hyperlink r:id="rId332" ref="D68"/>
    <hyperlink r:id="rId333" ref="E68"/>
    <hyperlink r:id="rId334" ref="F68"/>
    <hyperlink r:id="rId335" ref="G68"/>
    <hyperlink r:id="rId336" ref="C69"/>
    <hyperlink r:id="rId337" ref="D69"/>
    <hyperlink r:id="rId338" ref="E69"/>
    <hyperlink r:id="rId339" ref="F69"/>
    <hyperlink r:id="rId340" ref="G69"/>
    <hyperlink r:id="rId341" ref="C70"/>
    <hyperlink r:id="rId342" ref="D70"/>
    <hyperlink r:id="rId343" ref="E70"/>
    <hyperlink r:id="rId344" ref="F70"/>
    <hyperlink r:id="rId345" ref="G70"/>
    <hyperlink r:id="rId346" ref="C71"/>
    <hyperlink r:id="rId347" ref="D71"/>
    <hyperlink r:id="rId348" ref="E71"/>
    <hyperlink r:id="rId349" ref="F71"/>
    <hyperlink r:id="rId350" ref="G71"/>
    <hyperlink r:id="rId351" ref="C72"/>
    <hyperlink r:id="rId352" ref="D72"/>
    <hyperlink r:id="rId353" ref="E72"/>
    <hyperlink r:id="rId354" ref="F72"/>
    <hyperlink r:id="rId355" ref="G72"/>
    <hyperlink r:id="rId356" ref="C73"/>
    <hyperlink r:id="rId357" ref="D73"/>
    <hyperlink r:id="rId358" ref="E73"/>
    <hyperlink r:id="rId359" ref="F73"/>
    <hyperlink r:id="rId360" ref="G73"/>
    <hyperlink r:id="rId361" ref="C74"/>
    <hyperlink r:id="rId362" ref="D74"/>
    <hyperlink r:id="rId363" ref="E74"/>
    <hyperlink r:id="rId364" ref="F74"/>
    <hyperlink r:id="rId365" ref="G74"/>
    <hyperlink r:id="rId366" ref="C75"/>
    <hyperlink r:id="rId367" ref="D75"/>
    <hyperlink r:id="rId368" ref="E75"/>
    <hyperlink r:id="rId369" ref="F75"/>
    <hyperlink r:id="rId370" ref="G75"/>
    <hyperlink r:id="rId371" ref="C76"/>
    <hyperlink r:id="rId372" ref="D76"/>
    <hyperlink r:id="rId373" ref="E76"/>
    <hyperlink r:id="rId374" ref="F76"/>
    <hyperlink r:id="rId375" ref="G76"/>
    <hyperlink r:id="rId376" ref="C77"/>
    <hyperlink r:id="rId377" ref="D77"/>
    <hyperlink r:id="rId378" ref="E77"/>
    <hyperlink r:id="rId379" ref="F77"/>
    <hyperlink r:id="rId380" ref="G77"/>
    <hyperlink r:id="rId381" ref="C78"/>
    <hyperlink r:id="rId382" ref="D78"/>
    <hyperlink r:id="rId383" ref="E78"/>
    <hyperlink r:id="rId384" ref="F78"/>
    <hyperlink r:id="rId385" ref="G78"/>
    <hyperlink r:id="rId386" ref="C79"/>
    <hyperlink r:id="rId387" ref="D79"/>
    <hyperlink r:id="rId388" ref="E79"/>
    <hyperlink r:id="rId389" ref="F79"/>
    <hyperlink r:id="rId390" ref="G79"/>
    <hyperlink r:id="rId391" ref="C80"/>
    <hyperlink r:id="rId392" ref="D80"/>
    <hyperlink r:id="rId393" ref="E80"/>
    <hyperlink r:id="rId394" ref="F80"/>
    <hyperlink r:id="rId395" ref="G80"/>
    <hyperlink r:id="rId396" ref="C81"/>
    <hyperlink r:id="rId397" ref="D81"/>
    <hyperlink r:id="rId398" ref="E81"/>
    <hyperlink r:id="rId399" ref="F81"/>
    <hyperlink r:id="rId400" ref="G81"/>
    <hyperlink r:id="rId401" ref="C82"/>
    <hyperlink r:id="rId402" ref="D82"/>
    <hyperlink r:id="rId403" ref="E82"/>
    <hyperlink r:id="rId404" ref="F82"/>
    <hyperlink r:id="rId405" ref="G82"/>
    <hyperlink r:id="rId406" ref="C83"/>
    <hyperlink r:id="rId407" ref="D83"/>
    <hyperlink r:id="rId408" ref="E83"/>
    <hyperlink r:id="rId409" ref="F83"/>
    <hyperlink r:id="rId410" ref="G83"/>
    <hyperlink r:id="rId411" ref="C84"/>
    <hyperlink r:id="rId412" ref="D84"/>
    <hyperlink r:id="rId413" ref="E84"/>
    <hyperlink r:id="rId414" ref="F84"/>
    <hyperlink r:id="rId415" ref="G84"/>
    <hyperlink r:id="rId416" ref="C85"/>
    <hyperlink r:id="rId417" ref="D85"/>
    <hyperlink r:id="rId418" ref="E85"/>
    <hyperlink r:id="rId419" ref="F85"/>
    <hyperlink r:id="rId420" ref="G85"/>
    <hyperlink r:id="rId421" ref="C86"/>
    <hyperlink r:id="rId422" ref="D86"/>
    <hyperlink r:id="rId423" ref="E86"/>
    <hyperlink r:id="rId424" ref="F86"/>
    <hyperlink r:id="rId425" ref="G86"/>
    <hyperlink r:id="rId426" ref="C87"/>
    <hyperlink r:id="rId427" ref="D87"/>
    <hyperlink r:id="rId428" ref="E87"/>
    <hyperlink r:id="rId429" ref="F87"/>
    <hyperlink r:id="rId430" ref="G87"/>
    <hyperlink r:id="rId431" ref="C88"/>
    <hyperlink r:id="rId432" ref="D88"/>
    <hyperlink r:id="rId433" ref="E88"/>
    <hyperlink r:id="rId434" ref="F88"/>
    <hyperlink r:id="rId435" ref="G88"/>
    <hyperlink r:id="rId436" ref="C89"/>
    <hyperlink r:id="rId437" ref="D89"/>
    <hyperlink r:id="rId438" ref="E89"/>
    <hyperlink r:id="rId439" ref="F89"/>
    <hyperlink r:id="rId440" ref="G89"/>
    <hyperlink r:id="rId441" ref="C90"/>
    <hyperlink r:id="rId442" ref="D90"/>
    <hyperlink r:id="rId443" ref="E90"/>
    <hyperlink r:id="rId444" ref="F90"/>
    <hyperlink r:id="rId445" ref="G90"/>
    <hyperlink r:id="rId446" ref="C91"/>
    <hyperlink r:id="rId447" ref="D91"/>
    <hyperlink r:id="rId448" ref="E91"/>
    <hyperlink r:id="rId449" ref="F91"/>
    <hyperlink r:id="rId450" ref="G91"/>
    <hyperlink r:id="rId451" ref="C92"/>
    <hyperlink r:id="rId452" ref="D92"/>
    <hyperlink r:id="rId453" ref="E92"/>
    <hyperlink r:id="rId454" ref="F92"/>
    <hyperlink r:id="rId455" ref="G92"/>
    <hyperlink r:id="rId456" ref="C93"/>
    <hyperlink r:id="rId457" ref="D93"/>
    <hyperlink r:id="rId458" ref="E93"/>
    <hyperlink r:id="rId459" ref="F93"/>
    <hyperlink r:id="rId460" ref="G93"/>
    <hyperlink r:id="rId461" ref="C94"/>
    <hyperlink r:id="rId462" ref="D94"/>
    <hyperlink r:id="rId463" ref="E94"/>
    <hyperlink r:id="rId464" ref="F94"/>
    <hyperlink r:id="rId465" ref="G94"/>
    <hyperlink r:id="rId466" ref="C95"/>
    <hyperlink r:id="rId467" ref="D95"/>
    <hyperlink r:id="rId468" ref="E95"/>
    <hyperlink r:id="rId469" ref="F95"/>
    <hyperlink r:id="rId470" ref="G95"/>
    <hyperlink r:id="rId471" ref="C96"/>
    <hyperlink r:id="rId472" ref="D96"/>
    <hyperlink r:id="rId473" ref="E96"/>
    <hyperlink r:id="rId474" ref="F96"/>
    <hyperlink r:id="rId475" ref="G96"/>
    <hyperlink r:id="rId476" ref="C97"/>
    <hyperlink r:id="rId477" ref="D97"/>
    <hyperlink r:id="rId478" ref="E97"/>
    <hyperlink r:id="rId479" ref="F97"/>
    <hyperlink r:id="rId480" ref="G97"/>
    <hyperlink r:id="rId481" ref="C98"/>
    <hyperlink r:id="rId482" ref="D98"/>
    <hyperlink r:id="rId483" ref="E98"/>
    <hyperlink r:id="rId484" ref="F98"/>
    <hyperlink r:id="rId485" ref="G98"/>
    <hyperlink r:id="rId486" ref="C99"/>
    <hyperlink r:id="rId487" ref="D99"/>
    <hyperlink r:id="rId488" ref="E99"/>
    <hyperlink r:id="rId489" ref="F99"/>
    <hyperlink r:id="rId490" ref="G99"/>
    <hyperlink r:id="rId491" ref="C100"/>
    <hyperlink r:id="rId492" ref="D100"/>
    <hyperlink r:id="rId493" ref="E100"/>
    <hyperlink r:id="rId494" ref="F100"/>
    <hyperlink r:id="rId495" ref="G100"/>
    <hyperlink r:id="rId496" ref="C101"/>
    <hyperlink r:id="rId497" ref="D101"/>
    <hyperlink r:id="rId498" ref="E101"/>
    <hyperlink r:id="rId499" ref="F101"/>
    <hyperlink r:id="rId500" ref="G101"/>
    <hyperlink r:id="rId501" ref="C102"/>
    <hyperlink r:id="rId502" ref="D102"/>
    <hyperlink r:id="rId503" ref="E102"/>
    <hyperlink r:id="rId504" ref="F102"/>
    <hyperlink r:id="rId505" ref="G102"/>
    <hyperlink r:id="rId506" ref="C103"/>
    <hyperlink r:id="rId507" ref="D103"/>
    <hyperlink r:id="rId508" ref="E103"/>
    <hyperlink r:id="rId509" ref="F103"/>
    <hyperlink r:id="rId510" ref="G103"/>
    <hyperlink r:id="rId511" ref="C104"/>
    <hyperlink r:id="rId512" ref="D104"/>
    <hyperlink r:id="rId513" ref="E104"/>
    <hyperlink r:id="rId514" ref="F104"/>
    <hyperlink r:id="rId515" ref="G104"/>
    <hyperlink r:id="rId516" ref="C105"/>
    <hyperlink r:id="rId517" ref="D105"/>
    <hyperlink r:id="rId518" ref="E105"/>
    <hyperlink r:id="rId519" ref="F105"/>
    <hyperlink r:id="rId520" ref="G105"/>
    <hyperlink r:id="rId521" ref="C106"/>
    <hyperlink r:id="rId522" ref="D106"/>
    <hyperlink r:id="rId523" ref="E106"/>
    <hyperlink r:id="rId524" ref="F106"/>
    <hyperlink r:id="rId525" ref="G106"/>
    <hyperlink r:id="rId526" ref="C107"/>
    <hyperlink r:id="rId527" ref="D107"/>
    <hyperlink r:id="rId528" ref="E107"/>
    <hyperlink r:id="rId529" ref="F107"/>
    <hyperlink r:id="rId530" ref="G107"/>
    <hyperlink r:id="rId531" ref="C108"/>
    <hyperlink r:id="rId532" ref="D108"/>
    <hyperlink r:id="rId533" ref="E108"/>
    <hyperlink r:id="rId534" ref="F108"/>
    <hyperlink r:id="rId535" ref="G108"/>
    <hyperlink r:id="rId536" ref="C109"/>
    <hyperlink r:id="rId537" ref="D109"/>
    <hyperlink r:id="rId538" ref="E109"/>
    <hyperlink r:id="rId539" ref="F109"/>
    <hyperlink r:id="rId540" ref="G109"/>
    <hyperlink r:id="rId541" ref="C110"/>
    <hyperlink r:id="rId542" ref="D110"/>
    <hyperlink r:id="rId543" ref="E110"/>
    <hyperlink r:id="rId544" ref="F110"/>
    <hyperlink r:id="rId545" ref="G110"/>
    <hyperlink r:id="rId546" ref="C111"/>
    <hyperlink r:id="rId547" ref="D111"/>
    <hyperlink r:id="rId548" ref="E111"/>
    <hyperlink r:id="rId549" ref="F111"/>
    <hyperlink r:id="rId550" ref="G111"/>
    <hyperlink r:id="rId551" ref="C112"/>
    <hyperlink r:id="rId552" ref="D112"/>
    <hyperlink r:id="rId553" ref="E112"/>
    <hyperlink r:id="rId554" ref="F112"/>
    <hyperlink r:id="rId555" ref="G112"/>
    <hyperlink r:id="rId556" ref="C113"/>
    <hyperlink r:id="rId557" ref="D113"/>
    <hyperlink r:id="rId558" ref="E113"/>
    <hyperlink r:id="rId559" ref="F113"/>
    <hyperlink r:id="rId560" ref="G113"/>
    <hyperlink r:id="rId561" ref="C114"/>
    <hyperlink r:id="rId562" ref="D114"/>
    <hyperlink r:id="rId563" ref="E114"/>
    <hyperlink r:id="rId564" ref="F114"/>
    <hyperlink r:id="rId565" ref="G114"/>
    <hyperlink r:id="rId566" ref="C115"/>
    <hyperlink r:id="rId567" ref="D115"/>
    <hyperlink r:id="rId568" ref="E115"/>
    <hyperlink r:id="rId569" ref="F115"/>
    <hyperlink r:id="rId570" ref="G115"/>
    <hyperlink r:id="rId571" ref="C116"/>
    <hyperlink r:id="rId572" ref="D116"/>
    <hyperlink r:id="rId573" ref="E116"/>
    <hyperlink r:id="rId574" ref="F116"/>
    <hyperlink r:id="rId575" ref="G116"/>
    <hyperlink r:id="rId576" ref="C117"/>
    <hyperlink r:id="rId577" ref="D117"/>
    <hyperlink r:id="rId578" ref="E117"/>
    <hyperlink r:id="rId579" ref="F117"/>
    <hyperlink r:id="rId580" ref="G117"/>
    <hyperlink r:id="rId581" ref="C118"/>
    <hyperlink r:id="rId582" ref="D118"/>
    <hyperlink r:id="rId583" ref="E118"/>
    <hyperlink r:id="rId584" ref="F118"/>
    <hyperlink r:id="rId585" ref="G118"/>
    <hyperlink r:id="rId586" ref="C119"/>
    <hyperlink r:id="rId587" ref="D119"/>
    <hyperlink r:id="rId588" ref="E119"/>
    <hyperlink r:id="rId589" ref="F119"/>
    <hyperlink r:id="rId590" ref="G119"/>
    <hyperlink r:id="rId591" ref="C120"/>
    <hyperlink r:id="rId592" ref="D120"/>
    <hyperlink r:id="rId593" ref="E120"/>
    <hyperlink r:id="rId594" ref="F120"/>
    <hyperlink r:id="rId595" ref="G120"/>
    <hyperlink r:id="rId596" ref="C121"/>
    <hyperlink r:id="rId597" ref="D121"/>
    <hyperlink r:id="rId598" ref="E121"/>
    <hyperlink r:id="rId599" ref="F121"/>
    <hyperlink r:id="rId600" ref="G121"/>
    <hyperlink r:id="rId601" ref="C122"/>
    <hyperlink r:id="rId602" ref="D122"/>
    <hyperlink r:id="rId603" ref="E122"/>
    <hyperlink r:id="rId604" ref="F122"/>
    <hyperlink r:id="rId605" ref="G122"/>
    <hyperlink r:id="rId606" ref="C123"/>
    <hyperlink r:id="rId607" ref="D123"/>
    <hyperlink r:id="rId608" ref="E123"/>
    <hyperlink r:id="rId609" ref="F123"/>
    <hyperlink r:id="rId610" ref="G123"/>
    <hyperlink r:id="rId611" ref="C124"/>
    <hyperlink r:id="rId612" ref="D124"/>
    <hyperlink r:id="rId613" ref="E124"/>
    <hyperlink r:id="rId614" ref="F124"/>
    <hyperlink r:id="rId615" ref="G124"/>
    <hyperlink r:id="rId616" ref="C125"/>
    <hyperlink r:id="rId617" ref="D125"/>
    <hyperlink r:id="rId618" ref="E125"/>
    <hyperlink r:id="rId619" ref="F125"/>
    <hyperlink r:id="rId620" ref="G125"/>
    <hyperlink r:id="rId621" ref="C126"/>
    <hyperlink r:id="rId622" ref="D126"/>
    <hyperlink r:id="rId623" ref="E126"/>
    <hyperlink r:id="rId624" ref="F126"/>
    <hyperlink r:id="rId625" ref="G126"/>
    <hyperlink r:id="rId626" ref="C127"/>
    <hyperlink r:id="rId627" ref="D127"/>
    <hyperlink r:id="rId628" ref="E127"/>
    <hyperlink r:id="rId629" ref="F127"/>
    <hyperlink r:id="rId630" ref="G127"/>
    <hyperlink r:id="rId631" ref="C128"/>
    <hyperlink r:id="rId632" ref="D128"/>
    <hyperlink r:id="rId633" ref="E128"/>
    <hyperlink r:id="rId634" ref="F128"/>
    <hyperlink r:id="rId635" ref="G128"/>
    <hyperlink r:id="rId636" ref="C129"/>
    <hyperlink r:id="rId637" ref="D129"/>
    <hyperlink r:id="rId638" ref="E129"/>
    <hyperlink r:id="rId639" ref="F129"/>
    <hyperlink r:id="rId640" ref="G129"/>
    <hyperlink r:id="rId641" ref="C130"/>
    <hyperlink r:id="rId642" ref="D130"/>
    <hyperlink r:id="rId643" ref="E130"/>
    <hyperlink r:id="rId644" ref="F130"/>
    <hyperlink r:id="rId645" ref="G130"/>
    <hyperlink r:id="rId646" ref="C131"/>
    <hyperlink r:id="rId647" ref="D131"/>
    <hyperlink r:id="rId648" ref="E131"/>
    <hyperlink r:id="rId649" ref="F131"/>
    <hyperlink r:id="rId650" ref="G131"/>
    <hyperlink r:id="rId651" ref="C132"/>
    <hyperlink r:id="rId652" ref="D132"/>
    <hyperlink r:id="rId653" ref="E132"/>
    <hyperlink r:id="rId654" ref="F132"/>
    <hyperlink r:id="rId655" ref="G132"/>
    <hyperlink r:id="rId656" ref="C133"/>
    <hyperlink r:id="rId657" ref="D133"/>
    <hyperlink r:id="rId658" ref="E133"/>
    <hyperlink r:id="rId659" ref="F133"/>
    <hyperlink r:id="rId660" ref="G133"/>
    <hyperlink r:id="rId661" ref="C134"/>
    <hyperlink r:id="rId662" ref="D134"/>
    <hyperlink r:id="rId663" ref="E134"/>
    <hyperlink r:id="rId664" ref="F134"/>
    <hyperlink r:id="rId665" ref="G134"/>
    <hyperlink r:id="rId666" ref="C135"/>
    <hyperlink r:id="rId667" ref="D135"/>
    <hyperlink r:id="rId668" ref="E135"/>
    <hyperlink r:id="rId669" ref="F135"/>
    <hyperlink r:id="rId670" ref="G135"/>
    <hyperlink r:id="rId671" ref="C136"/>
    <hyperlink r:id="rId672" ref="D136"/>
    <hyperlink r:id="rId673" ref="E136"/>
    <hyperlink r:id="rId674" ref="F136"/>
    <hyperlink r:id="rId675" ref="G136"/>
    <hyperlink r:id="rId676" ref="C137"/>
    <hyperlink r:id="rId677" ref="D137"/>
    <hyperlink r:id="rId678" ref="E137"/>
    <hyperlink r:id="rId679" ref="F137"/>
    <hyperlink r:id="rId680" ref="G137"/>
    <hyperlink r:id="rId681" ref="C138"/>
    <hyperlink r:id="rId682" ref="D138"/>
    <hyperlink r:id="rId683" ref="E138"/>
    <hyperlink r:id="rId684" ref="F138"/>
    <hyperlink r:id="rId685" ref="G138"/>
    <hyperlink r:id="rId686" ref="C139"/>
    <hyperlink r:id="rId687" ref="D139"/>
    <hyperlink r:id="rId688" ref="E139"/>
    <hyperlink r:id="rId689" ref="F139"/>
    <hyperlink r:id="rId690" ref="G139"/>
    <hyperlink r:id="rId691" ref="C140"/>
    <hyperlink r:id="rId692" ref="D140"/>
    <hyperlink r:id="rId693" ref="E140"/>
    <hyperlink r:id="rId694" ref="F140"/>
    <hyperlink r:id="rId695" ref="G140"/>
    <hyperlink r:id="rId696" ref="C141"/>
    <hyperlink r:id="rId697" ref="D141"/>
    <hyperlink r:id="rId698" ref="E141"/>
    <hyperlink r:id="rId699" ref="F141"/>
    <hyperlink r:id="rId700" ref="G141"/>
    <hyperlink r:id="rId701" ref="C142"/>
    <hyperlink r:id="rId702" ref="D142"/>
    <hyperlink r:id="rId703" ref="E142"/>
    <hyperlink r:id="rId704" ref="F142"/>
    <hyperlink r:id="rId705" ref="G142"/>
    <hyperlink r:id="rId706" ref="C143"/>
    <hyperlink r:id="rId707" ref="D143"/>
    <hyperlink r:id="rId708" ref="E143"/>
    <hyperlink r:id="rId709" ref="F143"/>
    <hyperlink r:id="rId710" ref="G143"/>
    <hyperlink r:id="rId711" ref="C144"/>
    <hyperlink r:id="rId712" ref="D144"/>
    <hyperlink r:id="rId713" ref="E144"/>
    <hyperlink r:id="rId714" ref="F144"/>
    <hyperlink r:id="rId715" ref="G144"/>
    <hyperlink r:id="rId716" ref="C145"/>
    <hyperlink r:id="rId717" ref="D145"/>
    <hyperlink r:id="rId718" ref="E145"/>
    <hyperlink r:id="rId719" ref="F145"/>
    <hyperlink r:id="rId720" ref="G145"/>
    <hyperlink r:id="rId721" ref="C146"/>
    <hyperlink r:id="rId722" ref="D146"/>
    <hyperlink r:id="rId723" ref="E146"/>
    <hyperlink r:id="rId724" ref="F146"/>
    <hyperlink r:id="rId725" ref="G146"/>
    <hyperlink r:id="rId726" ref="C147"/>
    <hyperlink r:id="rId727" ref="D147"/>
    <hyperlink r:id="rId728" ref="E147"/>
    <hyperlink r:id="rId729" ref="F147"/>
    <hyperlink r:id="rId730" ref="G147"/>
    <hyperlink r:id="rId731" ref="C148"/>
    <hyperlink r:id="rId732" ref="D148"/>
    <hyperlink r:id="rId733" ref="E148"/>
    <hyperlink r:id="rId734" ref="F148"/>
    <hyperlink r:id="rId735" ref="G148"/>
    <hyperlink r:id="rId736" ref="C149"/>
    <hyperlink r:id="rId737" ref="D149"/>
    <hyperlink r:id="rId738" ref="E149"/>
    <hyperlink r:id="rId739" ref="F149"/>
    <hyperlink r:id="rId740" ref="G149"/>
    <hyperlink r:id="rId741" ref="C150"/>
    <hyperlink r:id="rId742" ref="D150"/>
    <hyperlink r:id="rId743" ref="E150"/>
    <hyperlink r:id="rId744" ref="F150"/>
    <hyperlink r:id="rId745" ref="G150"/>
    <hyperlink r:id="rId746" ref="C151"/>
    <hyperlink r:id="rId747" ref="D151"/>
    <hyperlink r:id="rId748" ref="E151"/>
    <hyperlink r:id="rId749" ref="F151"/>
    <hyperlink r:id="rId750" ref="G151"/>
    <hyperlink r:id="rId751" ref="C152"/>
    <hyperlink r:id="rId752" ref="D152"/>
    <hyperlink r:id="rId753" ref="E152"/>
    <hyperlink r:id="rId754" ref="F152"/>
    <hyperlink r:id="rId755" ref="G152"/>
    <hyperlink r:id="rId756" ref="C153"/>
    <hyperlink r:id="rId757" ref="D153"/>
    <hyperlink r:id="rId758" ref="E153"/>
    <hyperlink r:id="rId759" ref="F153"/>
    <hyperlink r:id="rId760" ref="G153"/>
    <hyperlink r:id="rId761" ref="C154"/>
    <hyperlink r:id="rId762" ref="D154"/>
    <hyperlink r:id="rId763" ref="E154"/>
    <hyperlink r:id="rId764" ref="F154"/>
    <hyperlink r:id="rId765" ref="G154"/>
    <hyperlink r:id="rId766" ref="C155"/>
    <hyperlink r:id="rId767" ref="D155"/>
    <hyperlink r:id="rId768" ref="E155"/>
    <hyperlink r:id="rId769" ref="F155"/>
    <hyperlink r:id="rId770" ref="G155"/>
    <hyperlink r:id="rId771" ref="C156"/>
    <hyperlink r:id="rId772" ref="D156"/>
    <hyperlink r:id="rId773" ref="E156"/>
    <hyperlink r:id="rId774" ref="F156"/>
    <hyperlink r:id="rId775" ref="G156"/>
    <hyperlink r:id="rId776" ref="C157"/>
    <hyperlink r:id="rId777" ref="D157"/>
    <hyperlink r:id="rId778" ref="E157"/>
    <hyperlink r:id="rId779" ref="F157"/>
    <hyperlink r:id="rId780" ref="G157"/>
    <hyperlink r:id="rId781" ref="C158"/>
    <hyperlink r:id="rId782" ref="D158"/>
    <hyperlink r:id="rId783" ref="E158"/>
    <hyperlink r:id="rId784" ref="F158"/>
    <hyperlink r:id="rId785" ref="G158"/>
    <hyperlink r:id="rId786" ref="C159"/>
    <hyperlink r:id="rId787" ref="D159"/>
    <hyperlink r:id="rId788" ref="E159"/>
    <hyperlink r:id="rId789" ref="F159"/>
    <hyperlink r:id="rId790" ref="G159"/>
    <hyperlink r:id="rId791" ref="C160"/>
    <hyperlink r:id="rId792" ref="D160"/>
    <hyperlink r:id="rId793" ref="E160"/>
    <hyperlink r:id="rId794" ref="F160"/>
    <hyperlink r:id="rId795" ref="G160"/>
    <hyperlink r:id="rId796" ref="C161"/>
    <hyperlink r:id="rId797" ref="D161"/>
    <hyperlink r:id="rId798" ref="E161"/>
    <hyperlink r:id="rId799" ref="F161"/>
    <hyperlink r:id="rId800" ref="G161"/>
    <hyperlink r:id="rId801" ref="C162"/>
    <hyperlink r:id="rId802" ref="D162"/>
    <hyperlink r:id="rId803" ref="E162"/>
    <hyperlink r:id="rId804" ref="F162"/>
    <hyperlink r:id="rId805" ref="G162"/>
    <hyperlink r:id="rId806" ref="C163"/>
    <hyperlink r:id="rId807" ref="D163"/>
    <hyperlink r:id="rId808" ref="E163"/>
    <hyperlink r:id="rId809" ref="F163"/>
    <hyperlink r:id="rId810" ref="G163"/>
    <hyperlink r:id="rId811" ref="C164"/>
    <hyperlink r:id="rId812" ref="D164"/>
    <hyperlink r:id="rId813" ref="E164"/>
    <hyperlink r:id="rId814" ref="F164"/>
    <hyperlink r:id="rId815" ref="G164"/>
    <hyperlink r:id="rId816" ref="C165"/>
    <hyperlink r:id="rId817" ref="D165"/>
    <hyperlink r:id="rId818" ref="E165"/>
    <hyperlink r:id="rId819" ref="F165"/>
    <hyperlink r:id="rId820" ref="G165"/>
    <hyperlink r:id="rId821" ref="C166"/>
    <hyperlink r:id="rId822" ref="D166"/>
    <hyperlink r:id="rId823" ref="E166"/>
    <hyperlink r:id="rId824" ref="F166"/>
    <hyperlink r:id="rId825" ref="G166"/>
    <hyperlink r:id="rId826" ref="C167"/>
    <hyperlink r:id="rId827" ref="D167"/>
    <hyperlink r:id="rId828" ref="E167"/>
    <hyperlink r:id="rId829" ref="F167"/>
    <hyperlink r:id="rId830" ref="G167"/>
    <hyperlink r:id="rId831" ref="C168"/>
    <hyperlink r:id="rId832" ref="D168"/>
    <hyperlink r:id="rId833" ref="E168"/>
    <hyperlink r:id="rId834" ref="F168"/>
    <hyperlink r:id="rId835" ref="G168"/>
    <hyperlink r:id="rId836" ref="C169"/>
    <hyperlink r:id="rId837" ref="D169"/>
    <hyperlink r:id="rId838" ref="E169"/>
    <hyperlink r:id="rId839" ref="F169"/>
    <hyperlink r:id="rId840" ref="G169"/>
    <hyperlink r:id="rId841" ref="C170"/>
    <hyperlink r:id="rId842" ref="D170"/>
    <hyperlink r:id="rId843" ref="E170"/>
    <hyperlink r:id="rId844" ref="F170"/>
    <hyperlink r:id="rId845" ref="G170"/>
    <hyperlink r:id="rId846" ref="C171"/>
    <hyperlink r:id="rId847" ref="D171"/>
    <hyperlink r:id="rId848" ref="E171"/>
    <hyperlink r:id="rId849" ref="F171"/>
    <hyperlink r:id="rId850" ref="G171"/>
    <hyperlink r:id="rId851" ref="C172"/>
    <hyperlink r:id="rId852" ref="D172"/>
    <hyperlink r:id="rId853" ref="E172"/>
    <hyperlink r:id="rId854" ref="F172"/>
    <hyperlink r:id="rId855" ref="G172"/>
    <hyperlink r:id="rId856" ref="C173"/>
    <hyperlink r:id="rId857" ref="D173"/>
    <hyperlink r:id="rId858" ref="E173"/>
    <hyperlink r:id="rId859" ref="F173"/>
    <hyperlink r:id="rId860" ref="G173"/>
    <hyperlink r:id="rId861" ref="C174"/>
    <hyperlink r:id="rId862" ref="D174"/>
    <hyperlink r:id="rId863" ref="E174"/>
    <hyperlink r:id="rId864" ref="F174"/>
    <hyperlink r:id="rId865" ref="G174"/>
    <hyperlink r:id="rId866" ref="C175"/>
    <hyperlink r:id="rId867" ref="D175"/>
    <hyperlink r:id="rId868" ref="E175"/>
    <hyperlink r:id="rId869" ref="F175"/>
    <hyperlink r:id="rId870" ref="G175"/>
    <hyperlink r:id="rId871" ref="C176"/>
    <hyperlink r:id="rId872" ref="D176"/>
    <hyperlink r:id="rId873" ref="E176"/>
    <hyperlink r:id="rId874" ref="F176"/>
    <hyperlink r:id="rId875" ref="G176"/>
    <hyperlink r:id="rId876" ref="C177"/>
    <hyperlink r:id="rId877" ref="D177"/>
    <hyperlink r:id="rId878" ref="E177"/>
    <hyperlink r:id="rId879" ref="F177"/>
    <hyperlink r:id="rId880" ref="G177"/>
    <hyperlink r:id="rId881" ref="C178"/>
    <hyperlink r:id="rId882" ref="D178"/>
    <hyperlink r:id="rId883" ref="E178"/>
    <hyperlink r:id="rId884" ref="F178"/>
    <hyperlink r:id="rId885" ref="G178"/>
    <hyperlink r:id="rId886" ref="C179"/>
    <hyperlink r:id="rId887" ref="D179"/>
    <hyperlink r:id="rId888" ref="E179"/>
    <hyperlink r:id="rId889" ref="F179"/>
    <hyperlink r:id="rId890" ref="G179"/>
    <hyperlink r:id="rId891" ref="C180"/>
    <hyperlink r:id="rId892" ref="D180"/>
    <hyperlink r:id="rId893" ref="E180"/>
    <hyperlink r:id="rId894" ref="F180"/>
    <hyperlink r:id="rId895" ref="G180"/>
    <hyperlink r:id="rId896" ref="C181"/>
    <hyperlink r:id="rId897" ref="D181"/>
    <hyperlink r:id="rId898" ref="E181"/>
    <hyperlink r:id="rId899" ref="F181"/>
    <hyperlink r:id="rId900" ref="G181"/>
  </hyperlinks>
  <drawing r:id="rId90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" t="s">
        <v>2484</v>
      </c>
      <c r="B1" s="13" t="s">
        <v>372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2" t="s">
        <v>1</v>
      </c>
      <c r="B2" s="2" t="s">
        <v>2485</v>
      </c>
    </row>
    <row r="3">
      <c r="A3" s="2" t="s">
        <v>2486</v>
      </c>
      <c r="B3" s="2" t="s">
        <v>2487</v>
      </c>
    </row>
    <row r="4">
      <c r="A4" s="2" t="s">
        <v>2488</v>
      </c>
      <c r="B4" s="2" t="s">
        <v>2489</v>
      </c>
    </row>
    <row r="5">
      <c r="A5" s="2" t="s">
        <v>2488</v>
      </c>
      <c r="B5" s="2" t="s">
        <v>2490</v>
      </c>
    </row>
    <row r="6">
      <c r="A6" s="2" t="s">
        <v>2491</v>
      </c>
      <c r="B6" s="2" t="s">
        <v>2492</v>
      </c>
    </row>
    <row r="7">
      <c r="A7" s="2" t="s">
        <v>2491</v>
      </c>
      <c r="B7" s="2" t="s">
        <v>2493</v>
      </c>
    </row>
    <row r="8">
      <c r="A8" s="2" t="s">
        <v>2491</v>
      </c>
      <c r="B8" s="2" t="s">
        <v>2494</v>
      </c>
    </row>
    <row r="9">
      <c r="A9" s="2" t="s">
        <v>2491</v>
      </c>
      <c r="B9" s="2" t="s">
        <v>2495</v>
      </c>
    </row>
    <row r="10">
      <c r="A10" s="2" t="s">
        <v>2491</v>
      </c>
      <c r="B10" s="2" t="s">
        <v>2496</v>
      </c>
    </row>
  </sheetData>
  <drawing r:id="rId1"/>
</worksheet>
</file>